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2.xml" ContentType="application/vnd.openxmlformats-officedocument.spreadsheetml.pivotTable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comments4.xml" ContentType="application/vnd.openxmlformats-officedocument.spreadsheetml.comments+xml"/>
  <Override PartName="/xl/pivotTables/pivotTable4.xml" ContentType="application/vnd.openxmlformats-officedocument.spreadsheetml.pivotTable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anna\OneDrive - Università degli Studi di Sassari\Documenti\Dati\powerpoint\Lezioni\PZM\lezioni 2023_24\Esercitazioni\Esercitazioni 2024\"/>
    </mc:Choice>
  </mc:AlternateContent>
  <xr:revisionPtr revIDLastSave="0" documentId="13_ncr:9_{C8EE7717-CF5F-4EC2-B5E9-CDB299449086}" xr6:coauthVersionLast="47" xr6:coauthVersionMax="47" xr10:uidLastSave="{00000000-0000-0000-0000-000000000000}"/>
  <bookViews>
    <workbookView xWindow="-120" yWindow="-120" windowWidth="29040" windowHeight="15720" activeTab="5" xr2:uid="{A9062ECA-E448-4A81-8546-44AC8117B000}"/>
  </bookViews>
  <sheets>
    <sheet name="Erbe" sheetId="1" r:id="rId1"/>
    <sheet name="Fieni" sheetId="3" r:id="rId2"/>
    <sheet name="erba di avena" sheetId="9" r:id="rId3"/>
    <sheet name="Dettagli1" sheetId="12" r:id="rId4"/>
    <sheet name="erba di loietto" sheetId="11" r:id="rId5"/>
    <sheet name="erba di medica" sheetId="10" r:id="rId6"/>
  </sheets>
  <calcPr calcId="191029"/>
  <pivotCaches>
    <pivotCache cacheId="22" r:id="rId7"/>
    <pivotCache cacheId="26" r:id="rId8"/>
    <pivotCache cacheId="30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6" i="11" l="1"/>
  <c r="AH26" i="11"/>
  <c r="AE26" i="11"/>
  <c r="AF26" i="11" s="1"/>
  <c r="AK26" i="11" s="1"/>
  <c r="AC26" i="11"/>
  <c r="AB26" i="11"/>
  <c r="AI25" i="11"/>
  <c r="AH25" i="11"/>
  <c r="AE25" i="11"/>
  <c r="AC25" i="11"/>
  <c r="AB25" i="11"/>
  <c r="AI24" i="11"/>
  <c r="AH24" i="11"/>
  <c r="AE24" i="11"/>
  <c r="AF24" i="11" s="1"/>
  <c r="AC24" i="11"/>
  <c r="AB24" i="11"/>
  <c r="AI23" i="11"/>
  <c r="AH23" i="11"/>
  <c r="AE23" i="11"/>
  <c r="AF23" i="11" s="1"/>
  <c r="AC23" i="11"/>
  <c r="AB23" i="11"/>
  <c r="AI22" i="11"/>
  <c r="AH22" i="11"/>
  <c r="AE22" i="11"/>
  <c r="AC22" i="11"/>
  <c r="AB22" i="11"/>
  <c r="AI21" i="11"/>
  <c r="AH21" i="11"/>
  <c r="AE21" i="11"/>
  <c r="AF21" i="11" s="1"/>
  <c r="AC21" i="11"/>
  <c r="AB21" i="11"/>
  <c r="AI20" i="11"/>
  <c r="AH20" i="11"/>
  <c r="AE20" i="11"/>
  <c r="AF20" i="11" s="1"/>
  <c r="AC20" i="11"/>
  <c r="AB20" i="11"/>
  <c r="AI19" i="11"/>
  <c r="AH19" i="11"/>
  <c r="AE19" i="11"/>
  <c r="AC19" i="11"/>
  <c r="AB19" i="11"/>
  <c r="AI18" i="11"/>
  <c r="AH18" i="11"/>
  <c r="AE18" i="11"/>
  <c r="AF18" i="11" s="1"/>
  <c r="AK18" i="11" s="1"/>
  <c r="AC18" i="11"/>
  <c r="AB18" i="11"/>
  <c r="AI17" i="11"/>
  <c r="AH17" i="11"/>
  <c r="AE17" i="11"/>
  <c r="AC17" i="11"/>
  <c r="AB17" i="11"/>
  <c r="AI16" i="11"/>
  <c r="AH16" i="11"/>
  <c r="AE16" i="11"/>
  <c r="AC16" i="11"/>
  <c r="AB16" i="11"/>
  <c r="AI15" i="11"/>
  <c r="AH15" i="11"/>
  <c r="AE15" i="11"/>
  <c r="AF15" i="11" s="1"/>
  <c r="AK15" i="11" s="1"/>
  <c r="AC15" i="11"/>
  <c r="AB15" i="11"/>
  <c r="AI14" i="11"/>
  <c r="AH14" i="11"/>
  <c r="AE14" i="11"/>
  <c r="AC14" i="11"/>
  <c r="AB14" i="11"/>
  <c r="AI13" i="11"/>
  <c r="AH13" i="11"/>
  <c r="AE13" i="11"/>
  <c r="AC13" i="11"/>
  <c r="AB13" i="11"/>
  <c r="AI12" i="11"/>
  <c r="AH12" i="11"/>
  <c r="AE12" i="11"/>
  <c r="AF12" i="11" s="1"/>
  <c r="AC12" i="11"/>
  <c r="AB12" i="11"/>
  <c r="AI11" i="11"/>
  <c r="AH11" i="11"/>
  <c r="AE11" i="11"/>
  <c r="AC11" i="11"/>
  <c r="AB11" i="11"/>
  <c r="AI10" i="11"/>
  <c r="AH10" i="11"/>
  <c r="AE10" i="11"/>
  <c r="AF10" i="11" s="1"/>
  <c r="AC10" i="11"/>
  <c r="AB10" i="11"/>
  <c r="AI9" i="11"/>
  <c r="AH9" i="11"/>
  <c r="AE9" i="11"/>
  <c r="AC9" i="11"/>
  <c r="AB9" i="11"/>
  <c r="AI8" i="11"/>
  <c r="AH8" i="11"/>
  <c r="AE8" i="11"/>
  <c r="AC8" i="11"/>
  <c r="AB8" i="11"/>
  <c r="AI7" i="11"/>
  <c r="AH7" i="11"/>
  <c r="AE7" i="11"/>
  <c r="AF7" i="11" s="1"/>
  <c r="AK7" i="11" s="1"/>
  <c r="AC7" i="11"/>
  <c r="AB7" i="11"/>
  <c r="AI6" i="11"/>
  <c r="AH6" i="11"/>
  <c r="AE6" i="11"/>
  <c r="AC6" i="11"/>
  <c r="AB6" i="11"/>
  <c r="AI5" i="11"/>
  <c r="AH5" i="11"/>
  <c r="AE5" i="11"/>
  <c r="AC5" i="11"/>
  <c r="AB5" i="11"/>
  <c r="AI4" i="11"/>
  <c r="AH4" i="11"/>
  <c r="AE4" i="11"/>
  <c r="AC4" i="11"/>
  <c r="AB4" i="11"/>
  <c r="AI3" i="11"/>
  <c r="AH3" i="11"/>
  <c r="AE3" i="11"/>
  <c r="AC3" i="11"/>
  <c r="AB3" i="11"/>
  <c r="AI2" i="11"/>
  <c r="AH2" i="11"/>
  <c r="AE2" i="11"/>
  <c r="AF2" i="11" s="1"/>
  <c r="AC2" i="11"/>
  <c r="AB2" i="11"/>
  <c r="AI38" i="10"/>
  <c r="AH38" i="10"/>
  <c r="AE38" i="10"/>
  <c r="AC38" i="10"/>
  <c r="AB38" i="10"/>
  <c r="AI37" i="10"/>
  <c r="AH37" i="10"/>
  <c r="AE37" i="10"/>
  <c r="AF37" i="10" s="1"/>
  <c r="AC37" i="10"/>
  <c r="AB37" i="10"/>
  <c r="AI36" i="10"/>
  <c r="AH36" i="10"/>
  <c r="AE36" i="10"/>
  <c r="AC36" i="10"/>
  <c r="AB36" i="10"/>
  <c r="AI35" i="10"/>
  <c r="AH35" i="10"/>
  <c r="AE35" i="10"/>
  <c r="AF35" i="10" s="1"/>
  <c r="AC35" i="10"/>
  <c r="AB35" i="10"/>
  <c r="AI34" i="10"/>
  <c r="AH34" i="10"/>
  <c r="AE34" i="10"/>
  <c r="AC34" i="10"/>
  <c r="AB34" i="10"/>
  <c r="AI33" i="10"/>
  <c r="AH33" i="10"/>
  <c r="AE33" i="10"/>
  <c r="AF33" i="10" s="1"/>
  <c r="AC33" i="10"/>
  <c r="AB33" i="10"/>
  <c r="AI32" i="10"/>
  <c r="AH32" i="10"/>
  <c r="AE32" i="10"/>
  <c r="AC32" i="10"/>
  <c r="AB32" i="10"/>
  <c r="AI31" i="10"/>
  <c r="AH31" i="10"/>
  <c r="AE31" i="10"/>
  <c r="AC31" i="10"/>
  <c r="AB31" i="10"/>
  <c r="AI30" i="10"/>
  <c r="AH30" i="10"/>
  <c r="AE30" i="10"/>
  <c r="AC30" i="10"/>
  <c r="AB30" i="10"/>
  <c r="AI29" i="10"/>
  <c r="AH29" i="10"/>
  <c r="AE29" i="10"/>
  <c r="AF29" i="10" s="1"/>
  <c r="AC29" i="10"/>
  <c r="AB29" i="10"/>
  <c r="AI28" i="10"/>
  <c r="AH28" i="10"/>
  <c r="AE28" i="10"/>
  <c r="AC28" i="10"/>
  <c r="AB28" i="10"/>
  <c r="AI27" i="10"/>
  <c r="AH27" i="10"/>
  <c r="AE27" i="10"/>
  <c r="AC27" i="10"/>
  <c r="AB27" i="10"/>
  <c r="AI26" i="10"/>
  <c r="AH26" i="10"/>
  <c r="AE26" i="10"/>
  <c r="AC26" i="10"/>
  <c r="AB26" i="10"/>
  <c r="AI25" i="10"/>
  <c r="AH25" i="10"/>
  <c r="AE25" i="10"/>
  <c r="AF25" i="10" s="1"/>
  <c r="AC25" i="10"/>
  <c r="AB25" i="10"/>
  <c r="AI24" i="10"/>
  <c r="AH24" i="10"/>
  <c r="AE24" i="10"/>
  <c r="AF24" i="10" s="1"/>
  <c r="AC24" i="10"/>
  <c r="AB24" i="10"/>
  <c r="AI23" i="10"/>
  <c r="AH23" i="10"/>
  <c r="AE23" i="10"/>
  <c r="AC23" i="10"/>
  <c r="AB23" i="10"/>
  <c r="AI22" i="10"/>
  <c r="AH22" i="10"/>
  <c r="AE22" i="10"/>
  <c r="AC22" i="10"/>
  <c r="AB22" i="10"/>
  <c r="AI21" i="10"/>
  <c r="AH21" i="10"/>
  <c r="AE21" i="10"/>
  <c r="AC21" i="10"/>
  <c r="AB21" i="10"/>
  <c r="AI20" i="10"/>
  <c r="AH20" i="10"/>
  <c r="AE20" i="10"/>
  <c r="AC20" i="10"/>
  <c r="AB20" i="10"/>
  <c r="AI19" i="10"/>
  <c r="AH19" i="10"/>
  <c r="AE19" i="10"/>
  <c r="AF19" i="10" s="1"/>
  <c r="AG19" i="10" s="1"/>
  <c r="AC19" i="10"/>
  <c r="AB19" i="10"/>
  <c r="AI18" i="10"/>
  <c r="AH18" i="10"/>
  <c r="AE18" i="10"/>
  <c r="AC18" i="10"/>
  <c r="AB18" i="10"/>
  <c r="AI17" i="10"/>
  <c r="AH17" i="10"/>
  <c r="AE17" i="10"/>
  <c r="AF17" i="10" s="1"/>
  <c r="AC17" i="10"/>
  <c r="AB17" i="10"/>
  <c r="AI16" i="10"/>
  <c r="AH16" i="10"/>
  <c r="AE16" i="10"/>
  <c r="AF16" i="10" s="1"/>
  <c r="AC16" i="10"/>
  <c r="AB16" i="10"/>
  <c r="AI15" i="10"/>
  <c r="AH15" i="10"/>
  <c r="AE15" i="10"/>
  <c r="AF15" i="10" s="1"/>
  <c r="AC15" i="10"/>
  <c r="AB15" i="10"/>
  <c r="AI14" i="10"/>
  <c r="AH14" i="10"/>
  <c r="AE14" i="10"/>
  <c r="AC14" i="10"/>
  <c r="AB14" i="10"/>
  <c r="AI13" i="10"/>
  <c r="AH13" i="10"/>
  <c r="AE13" i="10"/>
  <c r="AF13" i="10" s="1"/>
  <c r="AC13" i="10"/>
  <c r="AB13" i="10"/>
  <c r="AI12" i="10"/>
  <c r="AH12" i="10"/>
  <c r="AE12" i="10"/>
  <c r="AF12" i="10" s="1"/>
  <c r="AC12" i="10"/>
  <c r="AB12" i="10"/>
  <c r="AI11" i="10"/>
  <c r="AH11" i="10"/>
  <c r="AE11" i="10"/>
  <c r="AC11" i="10"/>
  <c r="AB11" i="10"/>
  <c r="AI10" i="10"/>
  <c r="AH10" i="10"/>
  <c r="AE10" i="10"/>
  <c r="AC10" i="10"/>
  <c r="AB10" i="10"/>
  <c r="AI9" i="10"/>
  <c r="AH9" i="10"/>
  <c r="AE9" i="10"/>
  <c r="AC9" i="10"/>
  <c r="AB9" i="10"/>
  <c r="AI8" i="10"/>
  <c r="AH8" i="10"/>
  <c r="AE8" i="10"/>
  <c r="AC8" i="10"/>
  <c r="AB8" i="10"/>
  <c r="AI7" i="10"/>
  <c r="AH7" i="10"/>
  <c r="AE7" i="10"/>
  <c r="AC7" i="10"/>
  <c r="AB7" i="10"/>
  <c r="AI6" i="10"/>
  <c r="AH6" i="10"/>
  <c r="AE6" i="10"/>
  <c r="AC6" i="10"/>
  <c r="AB6" i="10"/>
  <c r="AI5" i="10"/>
  <c r="AH5" i="10"/>
  <c r="AE5" i="10"/>
  <c r="AF5" i="10" s="1"/>
  <c r="AK5" i="10" s="1"/>
  <c r="AC5" i="10"/>
  <c r="AB5" i="10"/>
  <c r="AI4" i="10"/>
  <c r="AH4" i="10"/>
  <c r="AE4" i="10"/>
  <c r="AC4" i="10"/>
  <c r="AB4" i="10"/>
  <c r="AI3" i="10"/>
  <c r="AH3" i="10"/>
  <c r="AE3" i="10"/>
  <c r="AC3" i="10"/>
  <c r="AB3" i="10"/>
  <c r="AI2" i="10"/>
  <c r="AH2" i="10"/>
  <c r="AE2" i="10"/>
  <c r="AC2" i="10"/>
  <c r="AB2" i="10"/>
  <c r="AI35" i="9"/>
  <c r="AH35" i="9"/>
  <c r="AE35" i="9"/>
  <c r="AC35" i="9"/>
  <c r="AB35" i="9"/>
  <c r="AI34" i="9"/>
  <c r="AH34" i="9"/>
  <c r="AE34" i="9"/>
  <c r="AC34" i="9"/>
  <c r="AB34" i="9"/>
  <c r="AI33" i="9"/>
  <c r="AH33" i="9"/>
  <c r="AE33" i="9"/>
  <c r="AF33" i="9" s="1"/>
  <c r="AC33" i="9"/>
  <c r="AB33" i="9"/>
  <c r="AI32" i="9"/>
  <c r="AH32" i="9"/>
  <c r="AE32" i="9"/>
  <c r="AF32" i="9" s="1"/>
  <c r="AC32" i="9"/>
  <c r="AB32" i="9"/>
  <c r="AI31" i="9"/>
  <c r="AH31" i="9"/>
  <c r="AE31" i="9"/>
  <c r="AC31" i="9"/>
  <c r="AB31" i="9"/>
  <c r="AI30" i="9"/>
  <c r="AH30" i="9"/>
  <c r="AE30" i="9"/>
  <c r="AF30" i="9" s="1"/>
  <c r="AC30" i="9"/>
  <c r="AB30" i="9"/>
  <c r="AI29" i="9"/>
  <c r="AH29" i="9"/>
  <c r="AE29" i="9"/>
  <c r="AC29" i="9"/>
  <c r="AB29" i="9"/>
  <c r="AI28" i="9"/>
  <c r="AH28" i="9"/>
  <c r="AE28" i="9"/>
  <c r="AC28" i="9"/>
  <c r="AB28" i="9"/>
  <c r="AI27" i="9"/>
  <c r="AH27" i="9"/>
  <c r="AE27" i="9"/>
  <c r="AF27" i="9" s="1"/>
  <c r="AC27" i="9"/>
  <c r="AB27" i="9"/>
  <c r="AI26" i="9"/>
  <c r="AH26" i="9"/>
  <c r="AF26" i="9"/>
  <c r="AE26" i="9"/>
  <c r="AC26" i="9"/>
  <c r="AB26" i="9"/>
  <c r="AI25" i="9"/>
  <c r="AH25" i="9"/>
  <c r="AE25" i="9"/>
  <c r="AF25" i="9" s="1"/>
  <c r="AC25" i="9"/>
  <c r="AB25" i="9"/>
  <c r="AI24" i="9"/>
  <c r="AH24" i="9"/>
  <c r="AE24" i="9"/>
  <c r="AF24" i="9" s="1"/>
  <c r="AC24" i="9"/>
  <c r="AB24" i="9"/>
  <c r="AI23" i="9"/>
  <c r="AH23" i="9"/>
  <c r="AE23" i="9"/>
  <c r="AC23" i="9"/>
  <c r="AB23" i="9"/>
  <c r="AI22" i="9"/>
  <c r="AH22" i="9"/>
  <c r="AE22" i="9"/>
  <c r="AC22" i="9"/>
  <c r="AB22" i="9"/>
  <c r="AI21" i="9"/>
  <c r="AH21" i="9"/>
  <c r="AE21" i="9"/>
  <c r="AC21" i="9"/>
  <c r="AB21" i="9"/>
  <c r="AI20" i="9"/>
  <c r="AH20" i="9"/>
  <c r="AE20" i="9"/>
  <c r="AC20" i="9"/>
  <c r="AB20" i="9"/>
  <c r="AI19" i="9"/>
  <c r="AH19" i="9"/>
  <c r="AE19" i="9"/>
  <c r="AC19" i="9"/>
  <c r="AB19" i="9"/>
  <c r="AI18" i="9"/>
  <c r="AH18" i="9"/>
  <c r="AE18" i="9"/>
  <c r="AF18" i="9" s="1"/>
  <c r="AC18" i="9"/>
  <c r="AB18" i="9"/>
  <c r="AI17" i="9"/>
  <c r="AH17" i="9"/>
  <c r="AE17" i="9"/>
  <c r="AF17" i="9" s="1"/>
  <c r="AC17" i="9"/>
  <c r="AB17" i="9"/>
  <c r="AI16" i="9"/>
  <c r="AH16" i="9"/>
  <c r="AE16" i="9"/>
  <c r="AF16" i="9" s="1"/>
  <c r="AC16" i="9"/>
  <c r="AB16" i="9"/>
  <c r="AI15" i="9"/>
  <c r="AH15" i="9"/>
  <c r="AE15" i="9"/>
  <c r="AC15" i="9"/>
  <c r="AB15" i="9"/>
  <c r="AI14" i="9"/>
  <c r="AH14" i="9"/>
  <c r="AE14" i="9"/>
  <c r="AC14" i="9"/>
  <c r="AB14" i="9"/>
  <c r="AI13" i="9"/>
  <c r="AH13" i="9"/>
  <c r="AE13" i="9"/>
  <c r="AC13" i="9"/>
  <c r="AB13" i="9"/>
  <c r="AI12" i="9"/>
  <c r="AH12" i="9"/>
  <c r="AE12" i="9"/>
  <c r="AC12" i="9"/>
  <c r="AB12" i="9"/>
  <c r="AI11" i="9"/>
  <c r="AH11" i="9"/>
  <c r="AE11" i="9"/>
  <c r="AC11" i="9"/>
  <c r="AB11" i="9"/>
  <c r="AI10" i="9"/>
  <c r="AH10" i="9"/>
  <c r="AE10" i="9"/>
  <c r="AF10" i="9" s="1"/>
  <c r="AC10" i="9"/>
  <c r="AB10" i="9"/>
  <c r="AI9" i="9"/>
  <c r="AH9" i="9"/>
  <c r="AE9" i="9"/>
  <c r="AF9" i="9" s="1"/>
  <c r="AC9" i="9"/>
  <c r="AB9" i="9"/>
  <c r="AI8" i="9"/>
  <c r="AH8" i="9"/>
  <c r="AE8" i="9"/>
  <c r="AC8" i="9"/>
  <c r="AB8" i="9"/>
  <c r="AI7" i="9"/>
  <c r="AH7" i="9"/>
  <c r="AE7" i="9"/>
  <c r="AC7" i="9"/>
  <c r="AB7" i="9"/>
  <c r="AI6" i="9"/>
  <c r="AH6" i="9"/>
  <c r="AE6" i="9"/>
  <c r="AC6" i="9"/>
  <c r="AB6" i="9"/>
  <c r="AI5" i="9"/>
  <c r="AH5" i="9"/>
  <c r="AE5" i="9"/>
  <c r="AC5" i="9"/>
  <c r="AB5" i="9"/>
  <c r="AI4" i="9"/>
  <c r="AH4" i="9"/>
  <c r="AE4" i="9"/>
  <c r="AC4" i="9"/>
  <c r="AB4" i="9"/>
  <c r="AI3" i="9"/>
  <c r="AH3" i="9"/>
  <c r="AE3" i="9"/>
  <c r="AC3" i="9"/>
  <c r="AB3" i="9"/>
  <c r="AI2" i="9"/>
  <c r="AH2" i="9"/>
  <c r="AE2" i="9"/>
  <c r="AF2" i="9" s="1"/>
  <c r="AC2" i="9"/>
  <c r="AB2" i="9"/>
  <c r="AI107" i="3"/>
  <c r="AH107" i="3"/>
  <c r="AE107" i="3"/>
  <c r="AC107" i="3"/>
  <c r="AB107" i="3"/>
  <c r="AI106" i="3"/>
  <c r="AH106" i="3"/>
  <c r="AE106" i="3"/>
  <c r="AC106" i="3"/>
  <c r="AB106" i="3"/>
  <c r="AI105" i="3"/>
  <c r="AH105" i="3"/>
  <c r="AE105" i="3"/>
  <c r="AF105" i="3" s="1"/>
  <c r="AC105" i="3"/>
  <c r="AB105" i="3"/>
  <c r="AI104" i="3"/>
  <c r="AH104" i="3"/>
  <c r="AE104" i="3"/>
  <c r="AF104" i="3" s="1"/>
  <c r="AC104" i="3"/>
  <c r="AB104" i="3"/>
  <c r="AI103" i="3"/>
  <c r="AH103" i="3"/>
  <c r="AE103" i="3"/>
  <c r="AC103" i="3"/>
  <c r="AB103" i="3"/>
  <c r="AI102" i="3"/>
  <c r="AH102" i="3"/>
  <c r="AE102" i="3"/>
  <c r="AF102" i="3" s="1"/>
  <c r="AC102" i="3"/>
  <c r="AB102" i="3"/>
  <c r="AI101" i="3"/>
  <c r="AH101" i="3"/>
  <c r="AE101" i="3"/>
  <c r="AC101" i="3"/>
  <c r="AB101" i="3"/>
  <c r="AI100" i="3"/>
  <c r="AH100" i="3"/>
  <c r="AE100" i="3"/>
  <c r="AF100" i="3" s="1"/>
  <c r="AC100" i="3"/>
  <c r="AB100" i="3"/>
  <c r="AI99" i="3"/>
  <c r="AH99" i="3"/>
  <c r="AE99" i="3"/>
  <c r="AC99" i="3"/>
  <c r="AB99" i="3"/>
  <c r="AI98" i="3"/>
  <c r="AH98" i="3"/>
  <c r="AE98" i="3"/>
  <c r="AC98" i="3"/>
  <c r="AB98" i="3"/>
  <c r="AI97" i="3"/>
  <c r="AH97" i="3"/>
  <c r="AE97" i="3"/>
  <c r="AF97" i="3" s="1"/>
  <c r="AC97" i="3"/>
  <c r="AB97" i="3"/>
  <c r="AI96" i="3"/>
  <c r="AH96" i="3"/>
  <c r="AE96" i="3"/>
  <c r="AF96" i="3" s="1"/>
  <c r="AC96" i="3"/>
  <c r="AB96" i="3"/>
  <c r="AI95" i="3"/>
  <c r="AH95" i="3"/>
  <c r="AE95" i="3"/>
  <c r="AC95" i="3"/>
  <c r="AB95" i="3"/>
  <c r="AI94" i="3"/>
  <c r="AH94" i="3"/>
  <c r="AE94" i="3"/>
  <c r="AF94" i="3" s="1"/>
  <c r="AC94" i="3"/>
  <c r="AB94" i="3"/>
  <c r="AI93" i="3"/>
  <c r="AH93" i="3"/>
  <c r="AE93" i="3"/>
  <c r="AC93" i="3"/>
  <c r="AB93" i="3"/>
  <c r="AI92" i="3"/>
  <c r="AH92" i="3"/>
  <c r="AE92" i="3"/>
  <c r="AF92" i="3" s="1"/>
  <c r="AC92" i="3"/>
  <c r="AB92" i="3"/>
  <c r="AI91" i="3"/>
  <c r="AH91" i="3"/>
  <c r="AE91" i="3"/>
  <c r="AC91" i="3"/>
  <c r="AB91" i="3"/>
  <c r="AI90" i="3"/>
  <c r="AH90" i="3"/>
  <c r="AE90" i="3"/>
  <c r="AC90" i="3"/>
  <c r="AB90" i="3"/>
  <c r="AI89" i="3"/>
  <c r="AH89" i="3"/>
  <c r="AE89" i="3"/>
  <c r="AF89" i="3" s="1"/>
  <c r="AC89" i="3"/>
  <c r="AB89" i="3"/>
  <c r="AI88" i="3"/>
  <c r="AH88" i="3"/>
  <c r="AE88" i="3"/>
  <c r="AF88" i="3" s="1"/>
  <c r="AC88" i="3"/>
  <c r="AB88" i="3"/>
  <c r="AI87" i="3"/>
  <c r="AH87" i="3"/>
  <c r="AE87" i="3"/>
  <c r="AF87" i="3" s="1"/>
  <c r="AC87" i="3"/>
  <c r="AB87" i="3"/>
  <c r="AI86" i="3"/>
  <c r="AH86" i="3"/>
  <c r="AE86" i="3"/>
  <c r="AF86" i="3" s="1"/>
  <c r="AC86" i="3"/>
  <c r="AB86" i="3"/>
  <c r="AI85" i="3"/>
  <c r="AH85" i="3"/>
  <c r="AE85" i="3"/>
  <c r="AC85" i="3"/>
  <c r="AB85" i="3"/>
  <c r="AI84" i="3"/>
  <c r="AH84" i="3"/>
  <c r="AE84" i="3"/>
  <c r="AF84" i="3" s="1"/>
  <c r="AC84" i="3"/>
  <c r="AB84" i="3"/>
  <c r="AI83" i="3"/>
  <c r="AH83" i="3"/>
  <c r="AE83" i="3"/>
  <c r="AF83" i="3" s="1"/>
  <c r="AC83" i="3"/>
  <c r="AB83" i="3"/>
  <c r="AI82" i="3"/>
  <c r="AH82" i="3"/>
  <c r="AE82" i="3"/>
  <c r="AC82" i="3"/>
  <c r="AB82" i="3"/>
  <c r="AI81" i="3"/>
  <c r="AH81" i="3"/>
  <c r="AE81" i="3"/>
  <c r="AF81" i="3" s="1"/>
  <c r="AC81" i="3"/>
  <c r="AB81" i="3"/>
  <c r="AI80" i="3"/>
  <c r="AH80" i="3"/>
  <c r="AE80" i="3"/>
  <c r="AF80" i="3" s="1"/>
  <c r="AC80" i="3"/>
  <c r="AB80" i="3"/>
  <c r="AI79" i="3"/>
  <c r="AH79" i="3"/>
  <c r="AE79" i="3"/>
  <c r="AC79" i="3"/>
  <c r="AB79" i="3"/>
  <c r="AI78" i="3"/>
  <c r="AH78" i="3"/>
  <c r="AE78" i="3"/>
  <c r="AF78" i="3" s="1"/>
  <c r="AC78" i="3"/>
  <c r="AB78" i="3"/>
  <c r="AI77" i="3"/>
  <c r="AH77" i="3"/>
  <c r="AE77" i="3"/>
  <c r="AC77" i="3"/>
  <c r="AB77" i="3"/>
  <c r="AI76" i="3"/>
  <c r="AH76" i="3"/>
  <c r="AE76" i="3"/>
  <c r="AF76" i="3" s="1"/>
  <c r="AC76" i="3"/>
  <c r="AB76" i="3"/>
  <c r="AI75" i="3"/>
  <c r="AH75" i="3"/>
  <c r="AE75" i="3"/>
  <c r="AC75" i="3"/>
  <c r="AB75" i="3"/>
  <c r="AI74" i="3"/>
  <c r="AH74" i="3"/>
  <c r="AE74" i="3"/>
  <c r="AC74" i="3"/>
  <c r="AB74" i="3"/>
  <c r="AI73" i="3"/>
  <c r="AH73" i="3"/>
  <c r="AE73" i="3"/>
  <c r="AF73" i="3" s="1"/>
  <c r="AC73" i="3"/>
  <c r="AB73" i="3"/>
  <c r="AI72" i="3"/>
  <c r="AH72" i="3"/>
  <c r="AE72" i="3"/>
  <c r="AF72" i="3" s="1"/>
  <c r="AC72" i="3"/>
  <c r="AB72" i="3"/>
  <c r="AI71" i="3"/>
  <c r="AH71" i="3"/>
  <c r="AE71" i="3"/>
  <c r="AC71" i="3"/>
  <c r="AB71" i="3"/>
  <c r="AI70" i="3"/>
  <c r="AH70" i="3"/>
  <c r="AE70" i="3"/>
  <c r="AF70" i="3" s="1"/>
  <c r="AC70" i="3"/>
  <c r="AB70" i="3"/>
  <c r="AI69" i="3"/>
  <c r="AH69" i="3"/>
  <c r="AE69" i="3"/>
  <c r="AC69" i="3"/>
  <c r="AB69" i="3"/>
  <c r="AI68" i="3"/>
  <c r="AH68" i="3"/>
  <c r="AE68" i="3"/>
  <c r="AF68" i="3" s="1"/>
  <c r="AC68" i="3"/>
  <c r="AB68" i="3"/>
  <c r="AI67" i="3"/>
  <c r="AH67" i="3"/>
  <c r="AE67" i="3"/>
  <c r="AC67" i="3"/>
  <c r="AB67" i="3"/>
  <c r="AI66" i="3"/>
  <c r="AH66" i="3"/>
  <c r="AE66" i="3"/>
  <c r="AC66" i="3"/>
  <c r="AB66" i="3"/>
  <c r="AI65" i="3"/>
  <c r="AH65" i="3"/>
  <c r="AE65" i="3"/>
  <c r="AF65" i="3" s="1"/>
  <c r="AC65" i="3"/>
  <c r="AB65" i="3"/>
  <c r="AI64" i="3"/>
  <c r="AH64" i="3"/>
  <c r="AE64" i="3"/>
  <c r="AF64" i="3" s="1"/>
  <c r="AC64" i="3"/>
  <c r="AB64" i="3"/>
  <c r="AI63" i="3"/>
  <c r="AH63" i="3"/>
  <c r="AE63" i="3"/>
  <c r="AC63" i="3"/>
  <c r="AB63" i="3"/>
  <c r="AI62" i="3"/>
  <c r="AH62" i="3"/>
  <c r="AE62" i="3"/>
  <c r="AF62" i="3" s="1"/>
  <c r="AC62" i="3"/>
  <c r="AB62" i="3"/>
  <c r="AI61" i="3"/>
  <c r="AH61" i="3"/>
  <c r="AE61" i="3"/>
  <c r="AC61" i="3"/>
  <c r="AB61" i="3"/>
  <c r="AI60" i="3"/>
  <c r="AH60" i="3"/>
  <c r="AE60" i="3"/>
  <c r="AF60" i="3" s="1"/>
  <c r="AC60" i="3"/>
  <c r="AB60" i="3"/>
  <c r="AI59" i="3"/>
  <c r="AH59" i="3"/>
  <c r="AE59" i="3"/>
  <c r="AF59" i="3" s="1"/>
  <c r="AC59" i="3"/>
  <c r="AB59" i="3"/>
  <c r="AI58" i="3"/>
  <c r="AH58" i="3"/>
  <c r="AE58" i="3"/>
  <c r="AC58" i="3"/>
  <c r="AB58" i="3"/>
  <c r="AI57" i="3"/>
  <c r="AH57" i="3"/>
  <c r="AE57" i="3"/>
  <c r="AF57" i="3" s="1"/>
  <c r="AC57" i="3"/>
  <c r="AB57" i="3"/>
  <c r="AI56" i="3"/>
  <c r="AH56" i="3"/>
  <c r="AE56" i="3"/>
  <c r="AF56" i="3" s="1"/>
  <c r="AC56" i="3"/>
  <c r="AB56" i="3"/>
  <c r="AI55" i="3"/>
  <c r="AH55" i="3"/>
  <c r="AE55" i="3"/>
  <c r="AC55" i="3"/>
  <c r="AB55" i="3"/>
  <c r="AI54" i="3"/>
  <c r="AH54" i="3"/>
  <c r="AE54" i="3"/>
  <c r="AF54" i="3" s="1"/>
  <c r="AC54" i="3"/>
  <c r="AB54" i="3"/>
  <c r="AI53" i="3"/>
  <c r="AH53" i="3"/>
  <c r="AE53" i="3"/>
  <c r="AC53" i="3"/>
  <c r="AB53" i="3"/>
  <c r="AI52" i="3"/>
  <c r="AH52" i="3"/>
  <c r="AE52" i="3"/>
  <c r="AF52" i="3" s="1"/>
  <c r="AC52" i="3"/>
  <c r="AB52" i="3"/>
  <c r="AI51" i="3"/>
  <c r="AH51" i="3"/>
  <c r="AE51" i="3"/>
  <c r="AF51" i="3" s="1"/>
  <c r="AC51" i="3"/>
  <c r="AB51" i="3"/>
  <c r="AI50" i="3"/>
  <c r="AH50" i="3"/>
  <c r="AE50" i="3"/>
  <c r="AC50" i="3"/>
  <c r="AB50" i="3"/>
  <c r="AI49" i="3"/>
  <c r="AH49" i="3"/>
  <c r="AE49" i="3"/>
  <c r="AF49" i="3" s="1"/>
  <c r="AC49" i="3"/>
  <c r="AB49" i="3"/>
  <c r="AI48" i="3"/>
  <c r="AH48" i="3"/>
  <c r="AE48" i="3"/>
  <c r="AF48" i="3" s="1"/>
  <c r="AC48" i="3"/>
  <c r="AB48" i="3"/>
  <c r="AI47" i="3"/>
  <c r="AH47" i="3"/>
  <c r="AE47" i="3"/>
  <c r="AC47" i="3"/>
  <c r="AB47" i="3"/>
  <c r="AI46" i="3"/>
  <c r="AH46" i="3"/>
  <c r="AE46" i="3"/>
  <c r="AF46" i="3" s="1"/>
  <c r="AC46" i="3"/>
  <c r="AB46" i="3"/>
  <c r="AI45" i="3"/>
  <c r="AH45" i="3"/>
  <c r="AE45" i="3"/>
  <c r="AC45" i="3"/>
  <c r="AB45" i="3"/>
  <c r="AI44" i="3"/>
  <c r="AH44" i="3"/>
  <c r="AE44" i="3"/>
  <c r="AC44" i="3"/>
  <c r="AB44" i="3"/>
  <c r="AI43" i="3"/>
  <c r="AH43" i="3"/>
  <c r="AE43" i="3"/>
  <c r="AF43" i="3" s="1"/>
  <c r="AC43" i="3"/>
  <c r="AB43" i="3"/>
  <c r="AI42" i="3"/>
  <c r="AH42" i="3"/>
  <c r="AE42" i="3"/>
  <c r="AC42" i="3"/>
  <c r="AB42" i="3"/>
  <c r="AI41" i="3"/>
  <c r="AH41" i="3"/>
  <c r="AE41" i="3"/>
  <c r="AF41" i="3" s="1"/>
  <c r="AC41" i="3"/>
  <c r="AB41" i="3"/>
  <c r="AI40" i="3"/>
  <c r="AH40" i="3"/>
  <c r="AE40" i="3"/>
  <c r="AF40" i="3" s="1"/>
  <c r="AC40" i="3"/>
  <c r="AB40" i="3"/>
  <c r="AI39" i="3"/>
  <c r="AH39" i="3"/>
  <c r="AE39" i="3"/>
  <c r="AC39" i="3"/>
  <c r="AB39" i="3"/>
  <c r="AI38" i="3"/>
  <c r="AH38" i="3"/>
  <c r="AE38" i="3"/>
  <c r="AF38" i="3" s="1"/>
  <c r="AC38" i="3"/>
  <c r="AB38" i="3"/>
  <c r="AI37" i="3"/>
  <c r="AH37" i="3"/>
  <c r="AE37" i="3"/>
  <c r="AC37" i="3"/>
  <c r="AB37" i="3"/>
  <c r="AI36" i="3"/>
  <c r="AH36" i="3"/>
  <c r="AE36" i="3"/>
  <c r="AF36" i="3" s="1"/>
  <c r="AC36" i="3"/>
  <c r="AB36" i="3"/>
  <c r="AI35" i="3"/>
  <c r="AH35" i="3"/>
  <c r="AE35" i="3"/>
  <c r="AC35" i="3"/>
  <c r="AB35" i="3"/>
  <c r="AI34" i="3"/>
  <c r="AH34" i="3"/>
  <c r="AE34" i="3"/>
  <c r="AC34" i="3"/>
  <c r="AB34" i="3"/>
  <c r="AI33" i="3"/>
  <c r="AH33" i="3"/>
  <c r="AE33" i="3"/>
  <c r="AF33" i="3" s="1"/>
  <c r="AC33" i="3"/>
  <c r="AB33" i="3"/>
  <c r="AI32" i="3"/>
  <c r="AH32" i="3"/>
  <c r="AE32" i="3"/>
  <c r="AF32" i="3" s="1"/>
  <c r="AC32" i="3"/>
  <c r="AB32" i="3"/>
  <c r="AI31" i="3"/>
  <c r="AH31" i="3"/>
  <c r="AE31" i="3"/>
  <c r="AC31" i="3"/>
  <c r="AB31" i="3"/>
  <c r="AI30" i="3"/>
  <c r="AH30" i="3"/>
  <c r="AE30" i="3"/>
  <c r="AF30" i="3" s="1"/>
  <c r="AC30" i="3"/>
  <c r="AB30" i="3"/>
  <c r="AI29" i="3"/>
  <c r="AH29" i="3"/>
  <c r="AE29" i="3"/>
  <c r="AC29" i="3"/>
  <c r="AB29" i="3"/>
  <c r="AI28" i="3"/>
  <c r="AH28" i="3"/>
  <c r="AE28" i="3"/>
  <c r="AF28" i="3" s="1"/>
  <c r="AC28" i="3"/>
  <c r="AB28" i="3"/>
  <c r="AI27" i="3"/>
  <c r="AH27" i="3"/>
  <c r="AE27" i="3"/>
  <c r="AC27" i="3"/>
  <c r="AB27" i="3"/>
  <c r="AI26" i="3"/>
  <c r="AH26" i="3"/>
  <c r="AE26" i="3"/>
  <c r="AC26" i="3"/>
  <c r="AB26" i="3"/>
  <c r="AI25" i="3"/>
  <c r="AH25" i="3"/>
  <c r="AE25" i="3"/>
  <c r="AF25" i="3" s="1"/>
  <c r="AC25" i="3"/>
  <c r="AB25" i="3"/>
  <c r="AI24" i="3"/>
  <c r="AH24" i="3"/>
  <c r="AE24" i="3"/>
  <c r="AF24" i="3" s="1"/>
  <c r="AC24" i="3"/>
  <c r="AB24" i="3"/>
  <c r="AI23" i="3"/>
  <c r="AH23" i="3"/>
  <c r="AE23" i="3"/>
  <c r="AC23" i="3"/>
  <c r="AB23" i="3"/>
  <c r="AI22" i="3"/>
  <c r="AH22" i="3"/>
  <c r="AE22" i="3"/>
  <c r="AF22" i="3" s="1"/>
  <c r="AC22" i="3"/>
  <c r="AB22" i="3"/>
  <c r="AI21" i="3"/>
  <c r="AH21" i="3"/>
  <c r="AE21" i="3"/>
  <c r="AC21" i="3"/>
  <c r="AB21" i="3"/>
  <c r="AI20" i="3"/>
  <c r="AH20" i="3"/>
  <c r="AE20" i="3"/>
  <c r="AF20" i="3" s="1"/>
  <c r="AC20" i="3"/>
  <c r="AB20" i="3"/>
  <c r="AI19" i="3"/>
  <c r="AH19" i="3"/>
  <c r="AE19" i="3"/>
  <c r="AC19" i="3"/>
  <c r="AB19" i="3"/>
  <c r="AI18" i="3"/>
  <c r="AH18" i="3"/>
  <c r="AE18" i="3"/>
  <c r="AC18" i="3"/>
  <c r="AB18" i="3"/>
  <c r="AI17" i="3"/>
  <c r="AH17" i="3"/>
  <c r="AE17" i="3"/>
  <c r="AF17" i="3" s="1"/>
  <c r="AC17" i="3"/>
  <c r="AB17" i="3"/>
  <c r="AI16" i="3"/>
  <c r="AH16" i="3"/>
  <c r="AE16" i="3"/>
  <c r="AF16" i="3" s="1"/>
  <c r="AC16" i="3"/>
  <c r="AB16" i="3"/>
  <c r="AI15" i="3"/>
  <c r="AH15" i="3"/>
  <c r="AE15" i="3"/>
  <c r="AC15" i="3"/>
  <c r="AB15" i="3"/>
  <c r="AI14" i="3"/>
  <c r="AH14" i="3"/>
  <c r="AE14" i="3"/>
  <c r="AF14" i="3" s="1"/>
  <c r="AC14" i="3"/>
  <c r="AB14" i="3"/>
  <c r="AI13" i="3"/>
  <c r="AH13" i="3"/>
  <c r="AE13" i="3"/>
  <c r="AC13" i="3"/>
  <c r="AB13" i="3"/>
  <c r="AI12" i="3"/>
  <c r="AH12" i="3"/>
  <c r="AE12" i="3"/>
  <c r="AC12" i="3"/>
  <c r="AB12" i="3"/>
  <c r="AI11" i="3"/>
  <c r="AH11" i="3"/>
  <c r="AE11" i="3"/>
  <c r="AF11" i="3" s="1"/>
  <c r="AC11" i="3"/>
  <c r="AB11" i="3"/>
  <c r="AI10" i="3"/>
  <c r="AH10" i="3"/>
  <c r="AE10" i="3"/>
  <c r="AC10" i="3"/>
  <c r="AB10" i="3"/>
  <c r="AI9" i="3"/>
  <c r="AH9" i="3"/>
  <c r="AE9" i="3"/>
  <c r="AF9" i="3" s="1"/>
  <c r="AC9" i="3"/>
  <c r="AB9" i="3"/>
  <c r="AI8" i="3"/>
  <c r="AH8" i="3"/>
  <c r="AE8" i="3"/>
  <c r="AF8" i="3" s="1"/>
  <c r="AC8" i="3"/>
  <c r="AB8" i="3"/>
  <c r="AI7" i="3"/>
  <c r="AH7" i="3"/>
  <c r="AE7" i="3"/>
  <c r="AC7" i="3"/>
  <c r="AB7" i="3"/>
  <c r="AI6" i="3"/>
  <c r="AH6" i="3"/>
  <c r="AE6" i="3"/>
  <c r="AF6" i="3" s="1"/>
  <c r="AC6" i="3"/>
  <c r="AB6" i="3"/>
  <c r="AI5" i="3"/>
  <c r="AH5" i="3"/>
  <c r="AE5" i="3"/>
  <c r="AC5" i="3"/>
  <c r="AB5" i="3"/>
  <c r="AI4" i="3"/>
  <c r="AH4" i="3"/>
  <c r="AE4" i="3"/>
  <c r="AC4" i="3"/>
  <c r="AB4" i="3"/>
  <c r="AI3" i="3"/>
  <c r="AH3" i="3"/>
  <c r="AE3" i="3"/>
  <c r="AF3" i="3" s="1"/>
  <c r="AC3" i="3"/>
  <c r="AB3" i="3"/>
  <c r="AI2" i="3"/>
  <c r="AH2" i="3"/>
  <c r="AE2" i="3"/>
  <c r="AF2" i="3" s="1"/>
  <c r="AC2" i="3"/>
  <c r="AB2" i="3"/>
  <c r="AB2" i="1"/>
  <c r="AC2" i="1"/>
  <c r="AE2" i="1"/>
  <c r="AH2" i="1"/>
  <c r="AI2" i="1"/>
  <c r="AB3" i="1"/>
  <c r="AC3" i="1"/>
  <c r="AE3" i="1"/>
  <c r="AH3" i="1"/>
  <c r="AI3" i="1"/>
  <c r="AB4" i="1"/>
  <c r="AC4" i="1"/>
  <c r="AE4" i="1"/>
  <c r="AF4" i="1" s="1"/>
  <c r="AH4" i="1"/>
  <c r="AI4" i="1"/>
  <c r="AB5" i="1"/>
  <c r="AC5" i="1"/>
  <c r="AE5" i="1"/>
  <c r="AH5" i="1"/>
  <c r="AI5" i="1"/>
  <c r="AB6" i="1"/>
  <c r="AC6" i="1"/>
  <c r="AE6" i="1"/>
  <c r="AF6" i="1" s="1"/>
  <c r="AH6" i="1"/>
  <c r="AI6" i="1"/>
  <c r="AB7" i="1"/>
  <c r="AC7" i="1"/>
  <c r="AE7" i="1"/>
  <c r="AF7" i="1" s="1"/>
  <c r="AH7" i="1"/>
  <c r="AI7" i="1"/>
  <c r="AB8" i="1"/>
  <c r="AC8" i="1"/>
  <c r="AE8" i="1"/>
  <c r="AF8" i="1" s="1"/>
  <c r="AH8" i="1"/>
  <c r="AI8" i="1"/>
  <c r="AB9" i="1"/>
  <c r="AC9" i="1"/>
  <c r="AE9" i="1"/>
  <c r="AH9" i="1"/>
  <c r="AI9" i="1"/>
  <c r="AB10" i="1"/>
  <c r="AC10" i="1"/>
  <c r="AE10" i="1"/>
  <c r="AH10" i="1"/>
  <c r="AI10" i="1"/>
  <c r="AB11" i="1"/>
  <c r="AC11" i="1"/>
  <c r="AE11" i="1"/>
  <c r="AF11" i="1" s="1"/>
  <c r="AH11" i="1"/>
  <c r="AI11" i="1"/>
  <c r="AB12" i="1"/>
  <c r="AC12" i="1"/>
  <c r="AE12" i="1"/>
  <c r="AH12" i="1"/>
  <c r="AI12" i="1"/>
  <c r="AB13" i="1"/>
  <c r="AC13" i="1"/>
  <c r="AE13" i="1"/>
  <c r="AF13" i="1" s="1"/>
  <c r="AH13" i="1"/>
  <c r="AI13" i="1"/>
  <c r="AB14" i="1"/>
  <c r="AC14" i="1"/>
  <c r="AE14" i="1"/>
  <c r="AF14" i="1" s="1"/>
  <c r="AH14" i="1"/>
  <c r="AI14" i="1"/>
  <c r="AB15" i="1"/>
  <c r="AC15" i="1"/>
  <c r="AE15" i="1"/>
  <c r="AH15" i="1"/>
  <c r="AI15" i="1"/>
  <c r="AB16" i="1"/>
  <c r="AC16" i="1"/>
  <c r="AE16" i="1"/>
  <c r="AF16" i="1" s="1"/>
  <c r="AH16" i="1"/>
  <c r="AI16" i="1"/>
  <c r="AB17" i="1"/>
  <c r="AC17" i="1"/>
  <c r="AE17" i="1"/>
  <c r="AH17" i="1"/>
  <c r="AI17" i="1"/>
  <c r="AB18" i="1"/>
  <c r="AC18" i="1"/>
  <c r="AE18" i="1"/>
  <c r="AH18" i="1"/>
  <c r="AI18" i="1"/>
  <c r="AB19" i="1"/>
  <c r="AC19" i="1"/>
  <c r="AE19" i="1"/>
  <c r="AH19" i="1"/>
  <c r="AI19" i="1"/>
  <c r="AB20" i="1"/>
  <c r="AC20" i="1"/>
  <c r="AE20" i="1"/>
  <c r="AH20" i="1"/>
  <c r="AI20" i="1"/>
  <c r="AB21" i="1"/>
  <c r="AC21" i="1"/>
  <c r="AE21" i="1"/>
  <c r="AF21" i="1" s="1"/>
  <c r="AH21" i="1"/>
  <c r="AI21" i="1"/>
  <c r="AB22" i="1"/>
  <c r="AC22" i="1"/>
  <c r="AE22" i="1"/>
  <c r="AF22" i="1" s="1"/>
  <c r="AH22" i="1"/>
  <c r="AI22" i="1"/>
  <c r="AB23" i="1"/>
  <c r="AC23" i="1"/>
  <c r="AE23" i="1"/>
  <c r="AH23" i="1"/>
  <c r="AI23" i="1"/>
  <c r="AB24" i="1"/>
  <c r="AC24" i="1"/>
  <c r="AE24" i="1"/>
  <c r="AF24" i="1" s="1"/>
  <c r="AH24" i="1"/>
  <c r="AI24" i="1"/>
  <c r="AB25" i="1"/>
  <c r="AC25" i="1"/>
  <c r="AE25" i="1"/>
  <c r="AH25" i="1"/>
  <c r="AI25" i="1"/>
  <c r="AB26" i="1"/>
  <c r="AC26" i="1"/>
  <c r="AE26" i="1"/>
  <c r="AH26" i="1"/>
  <c r="AI26" i="1"/>
  <c r="AB27" i="1"/>
  <c r="AC27" i="1"/>
  <c r="AE27" i="1"/>
  <c r="AF27" i="1" s="1"/>
  <c r="AH27" i="1"/>
  <c r="AI27" i="1"/>
  <c r="AB28" i="1"/>
  <c r="AC28" i="1"/>
  <c r="AE28" i="1"/>
  <c r="AH28" i="1"/>
  <c r="AI28" i="1"/>
  <c r="AB29" i="1"/>
  <c r="AC29" i="1"/>
  <c r="AE29" i="1"/>
  <c r="AF29" i="1" s="1"/>
  <c r="AH29" i="1"/>
  <c r="AI29" i="1"/>
  <c r="AB30" i="1"/>
  <c r="AC30" i="1"/>
  <c r="AE30" i="1"/>
  <c r="AF30" i="1" s="1"/>
  <c r="AH30" i="1"/>
  <c r="AI30" i="1"/>
  <c r="AB31" i="1"/>
  <c r="AC31" i="1"/>
  <c r="AE31" i="1"/>
  <c r="AH31" i="1"/>
  <c r="AI31" i="1"/>
  <c r="AB32" i="1"/>
  <c r="AC32" i="1"/>
  <c r="AE32" i="1"/>
  <c r="AF32" i="1" s="1"/>
  <c r="AH32" i="1"/>
  <c r="AI32" i="1"/>
  <c r="AB33" i="1"/>
  <c r="AC33" i="1"/>
  <c r="AE33" i="1"/>
  <c r="AH33" i="1"/>
  <c r="AI33" i="1"/>
  <c r="AB34" i="1"/>
  <c r="AC34" i="1"/>
  <c r="AE34" i="1"/>
  <c r="AH34" i="1"/>
  <c r="AI34" i="1"/>
  <c r="AB35" i="1"/>
  <c r="AC35" i="1"/>
  <c r="AE35" i="1"/>
  <c r="AF35" i="1" s="1"/>
  <c r="AH35" i="1"/>
  <c r="AI35" i="1"/>
  <c r="AB36" i="1"/>
  <c r="AC36" i="1"/>
  <c r="AE36" i="1"/>
  <c r="AH36" i="1"/>
  <c r="AI36" i="1"/>
  <c r="AB37" i="1"/>
  <c r="AC37" i="1"/>
  <c r="AE37" i="1"/>
  <c r="AF37" i="1" s="1"/>
  <c r="AH37" i="1"/>
  <c r="AI37" i="1"/>
  <c r="AB38" i="1"/>
  <c r="AC38" i="1"/>
  <c r="AE38" i="1"/>
  <c r="AF38" i="1" s="1"/>
  <c r="AH38" i="1"/>
  <c r="AI38" i="1"/>
  <c r="AB39" i="1"/>
  <c r="AC39" i="1"/>
  <c r="AE39" i="1"/>
  <c r="AH39" i="1"/>
  <c r="AI39" i="1"/>
  <c r="AB40" i="1"/>
  <c r="AC40" i="1"/>
  <c r="AE40" i="1"/>
  <c r="AF40" i="1" s="1"/>
  <c r="AH40" i="1"/>
  <c r="AI40" i="1"/>
  <c r="AB41" i="1"/>
  <c r="AC41" i="1"/>
  <c r="AE41" i="1"/>
  <c r="AF41" i="1" s="1"/>
  <c r="AH41" i="1"/>
  <c r="AI41" i="1"/>
  <c r="AB42" i="1"/>
  <c r="AC42" i="1"/>
  <c r="AE42" i="1"/>
  <c r="AH42" i="1"/>
  <c r="AI42" i="1"/>
  <c r="AB43" i="1"/>
  <c r="AC43" i="1"/>
  <c r="AE43" i="1"/>
  <c r="AF43" i="1" s="1"/>
  <c r="AH43" i="1"/>
  <c r="AI43" i="1"/>
  <c r="AB44" i="1"/>
  <c r="AC44" i="1"/>
  <c r="AE44" i="1"/>
  <c r="AH44" i="1"/>
  <c r="AI44" i="1"/>
  <c r="AB45" i="1"/>
  <c r="AC45" i="1"/>
  <c r="AE45" i="1"/>
  <c r="AF45" i="1" s="1"/>
  <c r="AH45" i="1"/>
  <c r="AI45" i="1"/>
  <c r="AB46" i="1"/>
  <c r="AC46" i="1"/>
  <c r="AE46" i="1"/>
  <c r="AF46" i="1" s="1"/>
  <c r="AH46" i="1"/>
  <c r="AI46" i="1"/>
  <c r="AB47" i="1"/>
  <c r="AC47" i="1"/>
  <c r="AE47" i="1"/>
  <c r="AH47" i="1"/>
  <c r="AI47" i="1"/>
  <c r="AB48" i="1"/>
  <c r="AC48" i="1"/>
  <c r="AE48" i="1"/>
  <c r="AF48" i="1"/>
  <c r="AH48" i="1"/>
  <c r="AI48" i="1"/>
  <c r="AB49" i="1"/>
  <c r="AC49" i="1"/>
  <c r="AE49" i="1"/>
  <c r="AF49" i="1" s="1"/>
  <c r="AH49" i="1"/>
  <c r="AI49" i="1"/>
  <c r="AB50" i="1"/>
  <c r="AC50" i="1"/>
  <c r="AE50" i="1"/>
  <c r="AF50" i="1" s="1"/>
  <c r="AH50" i="1"/>
  <c r="AI50" i="1"/>
  <c r="AB51" i="1"/>
  <c r="AC51" i="1"/>
  <c r="AE51" i="1"/>
  <c r="AF51" i="1" s="1"/>
  <c r="AH51" i="1"/>
  <c r="AI51" i="1"/>
  <c r="AB52" i="1"/>
  <c r="AC52" i="1"/>
  <c r="AE52" i="1"/>
  <c r="AH52" i="1"/>
  <c r="AI52" i="1"/>
  <c r="AB53" i="1"/>
  <c r="AC53" i="1"/>
  <c r="AE53" i="1"/>
  <c r="AF53" i="1" s="1"/>
  <c r="AH53" i="1"/>
  <c r="AI53" i="1"/>
  <c r="AB54" i="1"/>
  <c r="AC54" i="1"/>
  <c r="AE54" i="1"/>
  <c r="AF54" i="1" s="1"/>
  <c r="AH54" i="1"/>
  <c r="AI54" i="1"/>
  <c r="AB55" i="1"/>
  <c r="AC55" i="1"/>
  <c r="AE55" i="1"/>
  <c r="AH55" i="1"/>
  <c r="AI55" i="1"/>
  <c r="AB56" i="1"/>
  <c r="AC56" i="1"/>
  <c r="AE56" i="1"/>
  <c r="AF56" i="1" s="1"/>
  <c r="AH56" i="1"/>
  <c r="AI56" i="1"/>
  <c r="AB57" i="1"/>
  <c r="AC57" i="1"/>
  <c r="AE57" i="1"/>
  <c r="AF57" i="1" s="1"/>
  <c r="AH57" i="1"/>
  <c r="AI57" i="1"/>
  <c r="AB58" i="1"/>
  <c r="AC58" i="1"/>
  <c r="AE58" i="1"/>
  <c r="AF58" i="1" s="1"/>
  <c r="AH58" i="1"/>
  <c r="AI58" i="1"/>
  <c r="AB59" i="1"/>
  <c r="AC59" i="1"/>
  <c r="AE59" i="1"/>
  <c r="AF59" i="1" s="1"/>
  <c r="AH59" i="1"/>
  <c r="AI59" i="1"/>
  <c r="AB60" i="1"/>
  <c r="AC60" i="1"/>
  <c r="AE60" i="1"/>
  <c r="AH60" i="1"/>
  <c r="AI60" i="1"/>
  <c r="AB61" i="1"/>
  <c r="AC61" i="1"/>
  <c r="AE61" i="1"/>
  <c r="AF61" i="1" s="1"/>
  <c r="AH61" i="1"/>
  <c r="AI61" i="1"/>
  <c r="AB62" i="1"/>
  <c r="AC62" i="1"/>
  <c r="AE62" i="1"/>
  <c r="AF62" i="1" s="1"/>
  <c r="AH62" i="1"/>
  <c r="AI62" i="1"/>
  <c r="AB63" i="1"/>
  <c r="AC63" i="1"/>
  <c r="AE63" i="1"/>
  <c r="AH63" i="1"/>
  <c r="AI63" i="1"/>
  <c r="AB64" i="1"/>
  <c r="AC64" i="1"/>
  <c r="AE64" i="1"/>
  <c r="AF64" i="1" s="1"/>
  <c r="AH64" i="1"/>
  <c r="AI64" i="1"/>
  <c r="AB65" i="1"/>
  <c r="AC65" i="1"/>
  <c r="AE65" i="1"/>
  <c r="AH65" i="1"/>
  <c r="AI65" i="1"/>
  <c r="AB66" i="1"/>
  <c r="AC66" i="1"/>
  <c r="AE66" i="1"/>
  <c r="AH66" i="1"/>
  <c r="AI66" i="1"/>
  <c r="AB67" i="1"/>
  <c r="AC67" i="1"/>
  <c r="AE67" i="1"/>
  <c r="AH67" i="1"/>
  <c r="AI67" i="1"/>
  <c r="AB68" i="1"/>
  <c r="AC68" i="1"/>
  <c r="AE68" i="1"/>
  <c r="AH68" i="1"/>
  <c r="AI68" i="1"/>
  <c r="AB69" i="1"/>
  <c r="AC69" i="1"/>
  <c r="AE69" i="1"/>
  <c r="AF69" i="1" s="1"/>
  <c r="AH69" i="1"/>
  <c r="AI69" i="1"/>
  <c r="AB70" i="1"/>
  <c r="AC70" i="1"/>
  <c r="AE70" i="1"/>
  <c r="AF70" i="1" s="1"/>
  <c r="AH70" i="1"/>
  <c r="AI70" i="1"/>
  <c r="AB71" i="1"/>
  <c r="AC71" i="1"/>
  <c r="AE71" i="1"/>
  <c r="AH71" i="1"/>
  <c r="AI71" i="1"/>
  <c r="AB72" i="1"/>
  <c r="AC72" i="1"/>
  <c r="AE72" i="1"/>
  <c r="AF72" i="1" s="1"/>
  <c r="AH72" i="1"/>
  <c r="AI72" i="1"/>
  <c r="AB73" i="1"/>
  <c r="AC73" i="1"/>
  <c r="AE73" i="1"/>
  <c r="AF73" i="1" s="1"/>
  <c r="AH73" i="1"/>
  <c r="AI73" i="1"/>
  <c r="AB74" i="1"/>
  <c r="AC74" i="1"/>
  <c r="AE74" i="1"/>
  <c r="AF74" i="1" s="1"/>
  <c r="AH74" i="1"/>
  <c r="AI74" i="1"/>
  <c r="AB75" i="1"/>
  <c r="AC75" i="1"/>
  <c r="AE75" i="1"/>
  <c r="AF75" i="1" s="1"/>
  <c r="AH75" i="1"/>
  <c r="AI75" i="1"/>
  <c r="AB76" i="1"/>
  <c r="AC76" i="1"/>
  <c r="AE76" i="1"/>
  <c r="AH76" i="1"/>
  <c r="AI76" i="1"/>
  <c r="AB77" i="1"/>
  <c r="AC77" i="1"/>
  <c r="AE77" i="1"/>
  <c r="AF77" i="1" s="1"/>
  <c r="AH77" i="1"/>
  <c r="AI77" i="1"/>
  <c r="AB78" i="1"/>
  <c r="AC78" i="1"/>
  <c r="AE78" i="1"/>
  <c r="AF78" i="1" s="1"/>
  <c r="AH78" i="1"/>
  <c r="AI78" i="1"/>
  <c r="AB79" i="1"/>
  <c r="AC79" i="1"/>
  <c r="AE79" i="1"/>
  <c r="AH79" i="1"/>
  <c r="AI79" i="1"/>
  <c r="AB80" i="1"/>
  <c r="AC80" i="1"/>
  <c r="AE80" i="1"/>
  <c r="AF80" i="1" s="1"/>
  <c r="AH80" i="1"/>
  <c r="AI80" i="1"/>
  <c r="AB81" i="1"/>
  <c r="AC81" i="1"/>
  <c r="AE81" i="1"/>
  <c r="AH81" i="1"/>
  <c r="AI81" i="1"/>
  <c r="AB82" i="1"/>
  <c r="AC82" i="1"/>
  <c r="AE82" i="1"/>
  <c r="AH82" i="1"/>
  <c r="AI82" i="1"/>
  <c r="AB83" i="1"/>
  <c r="AC83" i="1"/>
  <c r="AE83" i="1"/>
  <c r="AF83" i="1" s="1"/>
  <c r="AH83" i="1"/>
  <c r="AI83" i="1"/>
  <c r="AB84" i="1"/>
  <c r="AC84" i="1"/>
  <c r="AE84" i="1"/>
  <c r="AF84" i="1" s="1"/>
  <c r="AH84" i="1"/>
  <c r="AI84" i="1"/>
  <c r="AB85" i="1"/>
  <c r="AC85" i="1"/>
  <c r="AE85" i="1"/>
  <c r="AF85" i="1" s="1"/>
  <c r="AH85" i="1"/>
  <c r="AI85" i="1"/>
  <c r="AB86" i="1"/>
  <c r="AC86" i="1"/>
  <c r="AE86" i="1"/>
  <c r="AF86" i="1" s="1"/>
  <c r="AH86" i="1"/>
  <c r="AI86" i="1"/>
  <c r="AB87" i="1"/>
  <c r="AC87" i="1"/>
  <c r="AE87" i="1"/>
  <c r="AH87" i="1"/>
  <c r="AI87" i="1"/>
  <c r="AB88" i="1"/>
  <c r="AC88" i="1"/>
  <c r="AE88" i="1"/>
  <c r="AH88" i="1"/>
  <c r="AI88" i="1"/>
  <c r="AB89" i="1"/>
  <c r="AC89" i="1"/>
  <c r="AE89" i="1"/>
  <c r="AH89" i="1"/>
  <c r="AI89" i="1"/>
  <c r="AB90" i="1"/>
  <c r="AC90" i="1"/>
  <c r="AE90" i="1"/>
  <c r="AF90" i="1" s="1"/>
  <c r="AH90" i="1"/>
  <c r="AI90" i="1"/>
  <c r="AB91" i="1"/>
  <c r="AC91" i="1"/>
  <c r="AE91" i="1"/>
  <c r="AH91" i="1"/>
  <c r="AI91" i="1"/>
  <c r="AB92" i="1"/>
  <c r="AC92" i="1"/>
  <c r="AE92" i="1"/>
  <c r="AH92" i="1"/>
  <c r="AI92" i="1"/>
  <c r="AB93" i="1"/>
  <c r="AC93" i="1"/>
  <c r="AE93" i="1"/>
  <c r="AF93" i="1" s="1"/>
  <c r="AH93" i="1"/>
  <c r="AI93" i="1"/>
  <c r="AB94" i="1"/>
  <c r="AC94" i="1"/>
  <c r="AE94" i="1"/>
  <c r="AF94" i="1" s="1"/>
  <c r="AH94" i="1"/>
  <c r="AI94" i="1"/>
  <c r="AB95" i="1"/>
  <c r="AC95" i="1"/>
  <c r="AE95" i="1"/>
  <c r="AH95" i="1"/>
  <c r="AI95" i="1"/>
  <c r="AB96" i="1"/>
  <c r="AC96" i="1"/>
  <c r="AE96" i="1"/>
  <c r="AH96" i="1"/>
  <c r="AI96" i="1"/>
  <c r="AB97" i="1"/>
  <c r="AC97" i="1"/>
  <c r="AE97" i="1"/>
  <c r="AH97" i="1"/>
  <c r="AI97" i="1"/>
  <c r="AB98" i="1"/>
  <c r="AC98" i="1"/>
  <c r="AE98" i="1"/>
  <c r="AH98" i="1"/>
  <c r="AI98" i="1"/>
  <c r="AB99" i="1"/>
  <c r="AC99" i="1"/>
  <c r="AE99" i="1"/>
  <c r="AF99" i="1" s="1"/>
  <c r="AH99" i="1"/>
  <c r="AI99" i="1"/>
  <c r="AB100" i="1"/>
  <c r="AC100" i="1"/>
  <c r="AE100" i="1"/>
  <c r="AF100" i="1" s="1"/>
  <c r="AH100" i="1"/>
  <c r="AI100" i="1"/>
  <c r="AB101" i="1"/>
  <c r="AC101" i="1"/>
  <c r="AE101" i="1"/>
  <c r="AF101" i="1"/>
  <c r="AH101" i="1"/>
  <c r="AI101" i="1"/>
  <c r="AB102" i="1"/>
  <c r="AC102" i="1"/>
  <c r="AE102" i="1"/>
  <c r="AF102" i="1" s="1"/>
  <c r="AH102" i="1"/>
  <c r="AI102" i="1"/>
  <c r="AB103" i="1"/>
  <c r="AC103" i="1"/>
  <c r="AE103" i="1"/>
  <c r="AH103" i="1"/>
  <c r="AI103" i="1"/>
  <c r="AB104" i="1"/>
  <c r="AC104" i="1"/>
  <c r="AE104" i="1"/>
  <c r="AH104" i="1"/>
  <c r="AI104" i="1"/>
  <c r="AB105" i="1"/>
  <c r="AC105" i="1"/>
  <c r="AE105" i="1"/>
  <c r="AH105" i="1"/>
  <c r="AI105" i="1"/>
  <c r="AB106" i="1"/>
  <c r="AC106" i="1"/>
  <c r="AE106" i="1"/>
  <c r="AF106" i="1" s="1"/>
  <c r="AH106" i="1"/>
  <c r="AI106" i="1"/>
  <c r="AB107" i="1"/>
  <c r="AC107" i="1"/>
  <c r="AE107" i="1"/>
  <c r="AH107" i="1"/>
  <c r="AI107" i="1"/>
  <c r="AB108" i="1"/>
  <c r="AC108" i="1"/>
  <c r="AE108" i="1"/>
  <c r="AH108" i="1"/>
  <c r="AI108" i="1"/>
  <c r="AB109" i="1"/>
  <c r="AC109" i="1"/>
  <c r="AE109" i="1"/>
  <c r="AH109" i="1"/>
  <c r="AI109" i="1"/>
  <c r="AB110" i="1"/>
  <c r="AC110" i="1"/>
  <c r="AE110" i="1"/>
  <c r="AF110" i="1" s="1"/>
  <c r="AH110" i="1"/>
  <c r="AI110" i="1"/>
  <c r="AB111" i="1"/>
  <c r="AC111" i="1"/>
  <c r="AE111" i="1"/>
  <c r="AH111" i="1"/>
  <c r="AI111" i="1"/>
  <c r="AB112" i="1"/>
  <c r="AC112" i="1"/>
  <c r="AE112" i="1"/>
  <c r="AH112" i="1"/>
  <c r="AI112" i="1"/>
  <c r="AB113" i="1"/>
  <c r="AC113" i="1"/>
  <c r="AE113" i="1"/>
  <c r="AH113" i="1"/>
  <c r="AI113" i="1"/>
  <c r="AB114" i="1"/>
  <c r="AC114" i="1"/>
  <c r="AE114" i="1"/>
  <c r="AH114" i="1"/>
  <c r="AI114" i="1"/>
  <c r="AB115" i="1"/>
  <c r="AC115" i="1"/>
  <c r="AE115" i="1"/>
  <c r="AF115" i="1" s="1"/>
  <c r="AH115" i="1"/>
  <c r="AI115" i="1"/>
  <c r="AB116" i="1"/>
  <c r="AC116" i="1"/>
  <c r="AE116" i="1"/>
  <c r="AF116" i="1" s="1"/>
  <c r="AH116" i="1"/>
  <c r="AI116" i="1"/>
  <c r="AB117" i="1"/>
  <c r="AC117" i="1"/>
  <c r="AE117" i="1"/>
  <c r="AF117" i="1" s="1"/>
  <c r="AH117" i="1"/>
  <c r="AI117" i="1"/>
  <c r="AB118" i="1"/>
  <c r="AC118" i="1"/>
  <c r="AE118" i="1"/>
  <c r="AF118" i="1" s="1"/>
  <c r="AH118" i="1"/>
  <c r="AI118" i="1"/>
  <c r="AB119" i="1"/>
  <c r="AC119" i="1"/>
  <c r="AE119" i="1"/>
  <c r="AH119" i="1"/>
  <c r="AI119" i="1"/>
  <c r="AB120" i="1"/>
  <c r="AC120" i="1"/>
  <c r="AE120" i="1"/>
  <c r="AH120" i="1"/>
  <c r="AI120" i="1"/>
  <c r="AB121" i="1"/>
  <c r="AC121" i="1"/>
  <c r="AE121" i="1"/>
  <c r="AH121" i="1"/>
  <c r="AI121" i="1"/>
  <c r="AB122" i="1"/>
  <c r="AC122" i="1"/>
  <c r="AE122" i="1"/>
  <c r="AF122" i="1" s="1"/>
  <c r="AH122" i="1"/>
  <c r="AI122" i="1"/>
  <c r="AB123" i="1"/>
  <c r="AC123" i="1"/>
  <c r="AE123" i="1"/>
  <c r="AH123" i="1"/>
  <c r="AI123" i="1"/>
  <c r="AB124" i="1"/>
  <c r="AC124" i="1"/>
  <c r="AE124" i="1"/>
  <c r="AH124" i="1"/>
  <c r="AI124" i="1"/>
  <c r="AB125" i="1"/>
  <c r="AC125" i="1"/>
  <c r="AE125" i="1"/>
  <c r="AF125" i="1"/>
  <c r="AH125" i="1"/>
  <c r="AI125" i="1"/>
  <c r="AB126" i="1"/>
  <c r="AC126" i="1"/>
  <c r="AE126" i="1"/>
  <c r="AF126" i="1" s="1"/>
  <c r="AH126" i="1"/>
  <c r="AI126" i="1"/>
  <c r="AB127" i="1"/>
  <c r="AC127" i="1"/>
  <c r="AE127" i="1"/>
  <c r="AH127" i="1"/>
  <c r="AI127" i="1"/>
  <c r="AB128" i="1"/>
  <c r="AC128" i="1"/>
  <c r="AE128" i="1"/>
  <c r="AH128" i="1"/>
  <c r="AI128" i="1"/>
  <c r="AB129" i="1"/>
  <c r="AC129" i="1"/>
  <c r="AE129" i="1"/>
  <c r="AH129" i="1"/>
  <c r="AI129" i="1"/>
  <c r="AB130" i="1"/>
  <c r="AC130" i="1"/>
  <c r="AE130" i="1"/>
  <c r="AH130" i="1"/>
  <c r="AI130" i="1"/>
  <c r="AB131" i="1"/>
  <c r="AC131" i="1"/>
  <c r="AE131" i="1"/>
  <c r="AF131" i="1" s="1"/>
  <c r="AH131" i="1"/>
  <c r="AI131" i="1"/>
  <c r="AB132" i="1"/>
  <c r="AC132" i="1"/>
  <c r="AE132" i="1"/>
  <c r="AF132" i="1" s="1"/>
  <c r="AH132" i="1"/>
  <c r="AI132" i="1"/>
  <c r="AB133" i="1"/>
  <c r="AC133" i="1"/>
  <c r="AE133" i="1"/>
  <c r="AF133" i="1" s="1"/>
  <c r="AK133" i="1" s="1"/>
  <c r="AH133" i="1"/>
  <c r="AI133" i="1"/>
  <c r="AB134" i="1"/>
  <c r="AC134" i="1"/>
  <c r="AE134" i="1"/>
  <c r="AH134" i="1"/>
  <c r="AI134" i="1"/>
  <c r="AB135" i="1"/>
  <c r="AC135" i="1"/>
  <c r="AE135" i="1"/>
  <c r="AH135" i="1"/>
  <c r="AI135" i="1"/>
  <c r="AB136" i="1"/>
  <c r="AC136" i="1"/>
  <c r="AE136" i="1"/>
  <c r="AH136" i="1"/>
  <c r="AI136" i="1"/>
  <c r="AB137" i="1"/>
  <c r="AC137" i="1"/>
  <c r="AE137" i="1"/>
  <c r="AH137" i="1"/>
  <c r="AI137" i="1"/>
  <c r="AB138" i="1"/>
  <c r="AC138" i="1"/>
  <c r="AE138" i="1"/>
  <c r="AF138" i="1" s="1"/>
  <c r="AH138" i="1"/>
  <c r="AI138" i="1"/>
  <c r="AB139" i="1"/>
  <c r="AC139" i="1"/>
  <c r="AE139" i="1"/>
  <c r="AH139" i="1"/>
  <c r="AI139" i="1"/>
  <c r="AB140" i="1"/>
  <c r="AC140" i="1"/>
  <c r="AE140" i="1"/>
  <c r="AH140" i="1"/>
  <c r="AI140" i="1"/>
  <c r="AB141" i="1"/>
  <c r="AC141" i="1"/>
  <c r="AE141" i="1"/>
  <c r="AF141" i="1" s="1"/>
  <c r="AH141" i="1"/>
  <c r="AI141" i="1"/>
  <c r="AB142" i="1"/>
  <c r="AC142" i="1"/>
  <c r="AE142" i="1"/>
  <c r="AF142" i="1" s="1"/>
  <c r="AH142" i="1"/>
  <c r="AI142" i="1"/>
  <c r="AB143" i="1"/>
  <c r="AC143" i="1"/>
  <c r="AE143" i="1"/>
  <c r="AF143" i="1" s="1"/>
  <c r="AH143" i="1"/>
  <c r="AI143" i="1"/>
  <c r="AB144" i="1"/>
  <c r="AC144" i="1"/>
  <c r="AE144" i="1"/>
  <c r="AF144" i="1" s="1"/>
  <c r="AH144" i="1"/>
  <c r="AI144" i="1"/>
  <c r="AB145" i="1"/>
  <c r="AC145" i="1"/>
  <c r="AE145" i="1"/>
  <c r="AF145" i="1" s="1"/>
  <c r="AH145" i="1"/>
  <c r="AI145" i="1"/>
  <c r="AB146" i="1"/>
  <c r="AC146" i="1"/>
  <c r="AE146" i="1"/>
  <c r="AH146" i="1"/>
  <c r="AI146" i="1"/>
  <c r="AB147" i="1"/>
  <c r="AC147" i="1"/>
  <c r="AE147" i="1"/>
  <c r="AF147" i="1" s="1"/>
  <c r="AH147" i="1"/>
  <c r="AI147" i="1"/>
  <c r="AB148" i="1"/>
  <c r="AC148" i="1"/>
  <c r="AE148" i="1"/>
  <c r="AF148" i="1" s="1"/>
  <c r="AH148" i="1"/>
  <c r="AI148" i="1"/>
  <c r="AB149" i="1"/>
  <c r="AC149" i="1"/>
  <c r="AE149" i="1"/>
  <c r="AH149" i="1"/>
  <c r="AI149" i="1"/>
  <c r="AB150" i="1"/>
  <c r="AC150" i="1"/>
  <c r="AE150" i="1"/>
  <c r="AF150" i="1" s="1"/>
  <c r="AH150" i="1"/>
  <c r="AI150" i="1"/>
  <c r="AB151" i="1"/>
  <c r="AC151" i="1"/>
  <c r="AE151" i="1"/>
  <c r="AH151" i="1"/>
  <c r="AI151" i="1"/>
  <c r="AB152" i="1"/>
  <c r="AC152" i="1"/>
  <c r="AE152" i="1"/>
  <c r="AH152" i="1"/>
  <c r="AI152" i="1"/>
  <c r="AB153" i="1"/>
  <c r="AC153" i="1"/>
  <c r="AE153" i="1"/>
  <c r="AH153" i="1"/>
  <c r="AI153" i="1"/>
  <c r="AB154" i="1"/>
  <c r="AC154" i="1"/>
  <c r="AE154" i="1"/>
  <c r="AF154" i="1" s="1"/>
  <c r="AH154" i="1"/>
  <c r="AI154" i="1"/>
  <c r="AB155" i="1"/>
  <c r="AC155" i="1"/>
  <c r="AE155" i="1"/>
  <c r="AH155" i="1"/>
  <c r="AI155" i="1"/>
  <c r="AB156" i="1"/>
  <c r="AC156" i="1"/>
  <c r="AE156" i="1"/>
  <c r="AH156" i="1"/>
  <c r="AI156" i="1"/>
  <c r="AB157" i="1"/>
  <c r="AC157" i="1"/>
  <c r="AE157" i="1"/>
  <c r="AF157" i="1" s="1"/>
  <c r="AH157" i="1"/>
  <c r="AI157" i="1"/>
  <c r="AB158" i="1"/>
  <c r="AC158" i="1"/>
  <c r="AE158" i="1"/>
  <c r="AF158" i="1" s="1"/>
  <c r="AH158" i="1"/>
  <c r="AI158" i="1"/>
  <c r="AB159" i="1"/>
  <c r="AC159" i="1"/>
  <c r="AE159" i="1"/>
  <c r="AF159" i="1" s="1"/>
  <c r="AH159" i="1"/>
  <c r="AI159" i="1"/>
  <c r="AB160" i="1"/>
  <c r="AC160" i="1"/>
  <c r="AE160" i="1"/>
  <c r="AF160" i="1" s="1"/>
  <c r="AH160" i="1"/>
  <c r="AI160" i="1"/>
  <c r="AB161" i="1"/>
  <c r="AC161" i="1"/>
  <c r="AE161" i="1"/>
  <c r="AF161" i="1" s="1"/>
  <c r="AK161" i="1" s="1"/>
  <c r="AH161" i="1"/>
  <c r="AI161" i="1"/>
  <c r="AB162" i="1"/>
  <c r="AC162" i="1"/>
  <c r="AE162" i="1"/>
  <c r="AH162" i="1"/>
  <c r="AI162" i="1"/>
  <c r="AB163" i="1"/>
  <c r="AC163" i="1"/>
  <c r="AE163" i="1"/>
  <c r="AF163" i="1" s="1"/>
  <c r="AH163" i="1"/>
  <c r="AI163" i="1"/>
  <c r="AB164" i="1"/>
  <c r="AC164" i="1"/>
  <c r="AE164" i="1"/>
  <c r="AF164" i="1" s="1"/>
  <c r="AH164" i="1"/>
  <c r="AI164" i="1"/>
  <c r="AB165" i="1"/>
  <c r="AC165" i="1"/>
  <c r="AE165" i="1"/>
  <c r="AF165" i="1" s="1"/>
  <c r="AH165" i="1"/>
  <c r="AI165" i="1"/>
  <c r="AB166" i="1"/>
  <c r="AC166" i="1"/>
  <c r="AE166" i="1"/>
  <c r="AF166" i="1" s="1"/>
  <c r="AH166" i="1"/>
  <c r="AI166" i="1"/>
  <c r="AB167" i="1"/>
  <c r="AC167" i="1"/>
  <c r="AE167" i="1"/>
  <c r="AF167" i="1" s="1"/>
  <c r="AH167" i="1"/>
  <c r="AI167" i="1"/>
  <c r="AB168" i="1"/>
  <c r="AC168" i="1"/>
  <c r="AE168" i="1"/>
  <c r="AF168" i="1" s="1"/>
  <c r="AH168" i="1"/>
  <c r="AI168" i="1"/>
  <c r="AB169" i="1"/>
  <c r="AC169" i="1"/>
  <c r="AE169" i="1"/>
  <c r="AF169" i="1" s="1"/>
  <c r="AH169" i="1"/>
  <c r="AI169" i="1"/>
  <c r="AB170" i="1"/>
  <c r="AC170" i="1"/>
  <c r="AE170" i="1"/>
  <c r="AF170" i="1" s="1"/>
  <c r="AH170" i="1"/>
  <c r="AI170" i="1"/>
  <c r="AB171" i="1"/>
  <c r="AC171" i="1"/>
  <c r="AE171" i="1"/>
  <c r="AH171" i="1"/>
  <c r="AI171" i="1"/>
  <c r="AB172" i="1"/>
  <c r="AC172" i="1"/>
  <c r="AE172" i="1"/>
  <c r="AH172" i="1"/>
  <c r="AI172" i="1"/>
  <c r="AB173" i="1"/>
  <c r="AC173" i="1"/>
  <c r="AE173" i="1"/>
  <c r="AH173" i="1"/>
  <c r="AI173" i="1"/>
  <c r="AB174" i="1"/>
  <c r="AC174" i="1"/>
  <c r="AE174" i="1"/>
  <c r="AF174" i="1" s="1"/>
  <c r="AH174" i="1"/>
  <c r="AI174" i="1"/>
  <c r="AB175" i="1"/>
  <c r="AC175" i="1"/>
  <c r="AE175" i="1"/>
  <c r="AF175" i="1" s="1"/>
  <c r="AH175" i="1"/>
  <c r="AI175" i="1"/>
  <c r="AB176" i="1"/>
  <c r="AC176" i="1"/>
  <c r="AE176" i="1"/>
  <c r="AH176" i="1"/>
  <c r="AI176" i="1"/>
  <c r="AB177" i="1"/>
  <c r="AC177" i="1"/>
  <c r="AE177" i="1"/>
  <c r="AF177" i="1" s="1"/>
  <c r="AH177" i="1"/>
  <c r="AI177" i="1"/>
  <c r="AB178" i="1"/>
  <c r="AC178" i="1"/>
  <c r="AE178" i="1"/>
  <c r="AF178" i="1"/>
  <c r="AH178" i="1"/>
  <c r="AI178" i="1"/>
  <c r="AB179" i="1"/>
  <c r="AC179" i="1"/>
  <c r="AE179" i="1"/>
  <c r="AF179" i="1" s="1"/>
  <c r="AH179" i="1"/>
  <c r="AI179" i="1"/>
  <c r="AB180" i="1"/>
  <c r="AC180" i="1"/>
  <c r="AE180" i="1"/>
  <c r="AF180" i="1" s="1"/>
  <c r="AH180" i="1"/>
  <c r="AI180" i="1"/>
  <c r="AB181" i="1"/>
  <c r="AC181" i="1"/>
  <c r="AE181" i="1"/>
  <c r="AH181" i="1"/>
  <c r="AI181" i="1"/>
  <c r="AB182" i="1"/>
  <c r="AC182" i="1"/>
  <c r="AE182" i="1"/>
  <c r="AF182" i="1" s="1"/>
  <c r="AH182" i="1"/>
  <c r="AI182" i="1"/>
  <c r="AB183" i="1"/>
  <c r="AC183" i="1"/>
  <c r="AE183" i="1"/>
  <c r="AF183" i="1" s="1"/>
  <c r="AH183" i="1"/>
  <c r="AI183" i="1"/>
  <c r="AB184" i="1"/>
  <c r="AC184" i="1"/>
  <c r="AE184" i="1"/>
  <c r="AH184" i="1"/>
  <c r="AI184" i="1"/>
  <c r="AB185" i="1"/>
  <c r="AC185" i="1"/>
  <c r="AE185" i="1"/>
  <c r="AF185" i="1" s="1"/>
  <c r="AH185" i="1"/>
  <c r="AI185" i="1"/>
  <c r="AB186" i="1"/>
  <c r="AC186" i="1"/>
  <c r="AE186" i="1"/>
  <c r="AF186" i="1" s="1"/>
  <c r="AH186" i="1"/>
  <c r="AI186" i="1"/>
  <c r="AB187" i="1"/>
  <c r="AC187" i="1"/>
  <c r="AE187" i="1"/>
  <c r="AH187" i="1"/>
  <c r="AI187" i="1"/>
  <c r="AB188" i="1"/>
  <c r="AC188" i="1"/>
  <c r="AE188" i="1"/>
  <c r="AH188" i="1"/>
  <c r="AI188" i="1"/>
  <c r="AB189" i="1"/>
  <c r="AC189" i="1"/>
  <c r="AE189" i="1"/>
  <c r="AH189" i="1"/>
  <c r="AI189" i="1"/>
  <c r="AB190" i="1"/>
  <c r="AC190" i="1"/>
  <c r="AE190" i="1"/>
  <c r="AF190" i="1" s="1"/>
  <c r="AH190" i="1"/>
  <c r="AI190" i="1"/>
  <c r="AB191" i="1"/>
  <c r="AC191" i="1"/>
  <c r="AE191" i="1"/>
  <c r="AF191" i="1" s="1"/>
  <c r="AH191" i="1"/>
  <c r="AI191" i="1"/>
  <c r="AB192" i="1"/>
  <c r="AC192" i="1"/>
  <c r="AE192" i="1"/>
  <c r="AH192" i="1"/>
  <c r="AI192" i="1"/>
  <c r="AB193" i="1"/>
  <c r="AC193" i="1"/>
  <c r="AE193" i="1"/>
  <c r="AF193" i="1" s="1"/>
  <c r="AH193" i="1"/>
  <c r="AI193" i="1"/>
  <c r="AB194" i="1"/>
  <c r="AC194" i="1"/>
  <c r="AE194" i="1"/>
  <c r="AF194" i="1" s="1"/>
  <c r="AH194" i="1"/>
  <c r="AI194" i="1"/>
  <c r="AB195" i="1"/>
  <c r="AC195" i="1"/>
  <c r="AE195" i="1"/>
  <c r="AF195" i="1" s="1"/>
  <c r="AH195" i="1"/>
  <c r="AI195" i="1"/>
  <c r="AB196" i="1"/>
  <c r="AC196" i="1"/>
  <c r="AE196" i="1"/>
  <c r="AF196" i="1" s="1"/>
  <c r="AH196" i="1"/>
  <c r="AI196" i="1"/>
  <c r="AB197" i="1"/>
  <c r="AC197" i="1"/>
  <c r="AE197" i="1"/>
  <c r="AH197" i="1"/>
  <c r="AI197" i="1"/>
  <c r="AB198" i="1"/>
  <c r="AC198" i="1"/>
  <c r="AE198" i="1"/>
  <c r="AH198" i="1"/>
  <c r="AI198" i="1"/>
  <c r="AB199" i="1"/>
  <c r="AC199" i="1"/>
  <c r="AE199" i="1"/>
  <c r="AF199" i="1" s="1"/>
  <c r="AH199" i="1"/>
  <c r="AI199" i="1"/>
  <c r="AB200" i="1"/>
  <c r="AC200" i="1"/>
  <c r="AE200" i="1"/>
  <c r="AH200" i="1"/>
  <c r="AI200" i="1"/>
  <c r="AB201" i="1"/>
  <c r="AC201" i="1"/>
  <c r="AE201" i="1"/>
  <c r="AF201" i="1" s="1"/>
  <c r="AH201" i="1"/>
  <c r="AI201" i="1"/>
  <c r="AB202" i="1"/>
  <c r="AC202" i="1"/>
  <c r="AE202" i="1"/>
  <c r="AF202" i="1"/>
  <c r="AH202" i="1"/>
  <c r="AI202" i="1"/>
  <c r="AB203" i="1"/>
  <c r="AC203" i="1"/>
  <c r="AE203" i="1"/>
  <c r="AH203" i="1"/>
  <c r="AI203" i="1"/>
  <c r="AB204" i="1"/>
  <c r="AC204" i="1"/>
  <c r="AE204" i="1"/>
  <c r="AH204" i="1"/>
  <c r="AI204" i="1"/>
  <c r="AB205" i="1"/>
  <c r="AC205" i="1"/>
  <c r="AE205" i="1"/>
  <c r="AH205" i="1"/>
  <c r="AI205" i="1"/>
  <c r="AB206" i="1"/>
  <c r="AC206" i="1"/>
  <c r="AE206" i="1"/>
  <c r="AF206" i="1" s="1"/>
  <c r="AH206" i="1"/>
  <c r="AI206" i="1"/>
  <c r="AB207" i="1"/>
  <c r="AC207" i="1"/>
  <c r="AE207" i="1"/>
  <c r="AF207" i="1" s="1"/>
  <c r="AH207" i="1"/>
  <c r="AI207" i="1"/>
  <c r="AB208" i="1"/>
  <c r="AC208" i="1"/>
  <c r="AE208" i="1"/>
  <c r="AH208" i="1"/>
  <c r="AI208" i="1"/>
  <c r="AB209" i="1"/>
  <c r="AC209" i="1"/>
  <c r="AE209" i="1"/>
  <c r="AF209" i="1" s="1"/>
  <c r="AH209" i="1"/>
  <c r="AI209" i="1"/>
  <c r="AB210" i="1"/>
  <c r="AC210" i="1"/>
  <c r="AE210" i="1"/>
  <c r="AF210" i="1" s="1"/>
  <c r="AH210" i="1"/>
  <c r="AI210" i="1"/>
  <c r="AB211" i="1"/>
  <c r="AC211" i="1"/>
  <c r="AE211" i="1"/>
  <c r="AH211" i="1"/>
  <c r="AI211" i="1"/>
  <c r="AB212" i="1"/>
  <c r="AC212" i="1"/>
  <c r="AE212" i="1"/>
  <c r="AF212" i="1" s="1"/>
  <c r="AH212" i="1"/>
  <c r="AI212" i="1"/>
  <c r="AB213" i="1"/>
  <c r="AC213" i="1"/>
  <c r="AE213" i="1"/>
  <c r="AF213" i="1" s="1"/>
  <c r="AH213" i="1"/>
  <c r="AI213" i="1"/>
  <c r="AB214" i="1"/>
  <c r="AC214" i="1"/>
  <c r="AE214" i="1"/>
  <c r="AF214" i="1" s="1"/>
  <c r="AH214" i="1"/>
  <c r="AI214" i="1"/>
  <c r="AB215" i="1"/>
  <c r="AC215" i="1"/>
  <c r="AE215" i="1"/>
  <c r="AF215" i="1" s="1"/>
  <c r="AH215" i="1"/>
  <c r="AI215" i="1"/>
  <c r="AB216" i="1"/>
  <c r="AC216" i="1"/>
  <c r="AE216" i="1"/>
  <c r="AF216" i="1" s="1"/>
  <c r="AH216" i="1"/>
  <c r="AI216" i="1"/>
  <c r="AB217" i="1"/>
  <c r="AC217" i="1"/>
  <c r="AE217" i="1"/>
  <c r="AH217" i="1"/>
  <c r="AI217" i="1"/>
  <c r="AB218" i="1"/>
  <c r="AC218" i="1"/>
  <c r="AE218" i="1"/>
  <c r="AF218" i="1" s="1"/>
  <c r="AH218" i="1"/>
  <c r="AI218" i="1"/>
  <c r="AB219" i="1"/>
  <c r="AC219" i="1"/>
  <c r="AE219" i="1"/>
  <c r="AH219" i="1"/>
  <c r="AI219" i="1"/>
  <c r="AB220" i="1"/>
  <c r="AC220" i="1"/>
  <c r="AE220" i="1"/>
  <c r="AH220" i="1"/>
  <c r="AI220" i="1"/>
  <c r="AB221" i="1"/>
  <c r="AC221" i="1"/>
  <c r="AE221" i="1"/>
  <c r="AF221" i="1" s="1"/>
  <c r="AH221" i="1"/>
  <c r="AI221" i="1"/>
  <c r="AB222" i="1"/>
  <c r="AC222" i="1"/>
  <c r="AE222" i="1"/>
  <c r="AF222" i="1" s="1"/>
  <c r="AH222" i="1"/>
  <c r="AI222" i="1"/>
  <c r="AB223" i="1"/>
  <c r="AC223" i="1"/>
  <c r="AE223" i="1"/>
  <c r="AH223" i="1"/>
  <c r="AI223" i="1"/>
  <c r="AB224" i="1"/>
  <c r="AC224" i="1"/>
  <c r="AE224" i="1"/>
  <c r="AF224" i="1"/>
  <c r="AH224" i="1"/>
  <c r="AI224" i="1"/>
  <c r="AB225" i="1"/>
  <c r="AC225" i="1"/>
  <c r="AE225" i="1"/>
  <c r="AF225" i="1" s="1"/>
  <c r="AH225" i="1"/>
  <c r="AI225" i="1"/>
  <c r="AB226" i="1"/>
  <c r="AC226" i="1"/>
  <c r="AE226" i="1"/>
  <c r="AF226" i="1" s="1"/>
  <c r="AH226" i="1"/>
  <c r="AI226" i="1"/>
  <c r="AB227" i="1"/>
  <c r="AC227" i="1"/>
  <c r="AE227" i="1"/>
  <c r="AH227" i="1"/>
  <c r="AI227" i="1"/>
  <c r="AB228" i="1"/>
  <c r="AC228" i="1"/>
  <c r="AE228" i="1"/>
  <c r="AH228" i="1"/>
  <c r="AI228" i="1"/>
  <c r="AB229" i="1"/>
  <c r="AC229" i="1"/>
  <c r="AE229" i="1"/>
  <c r="AF229" i="1" s="1"/>
  <c r="AH229" i="1"/>
  <c r="AI229" i="1"/>
  <c r="AB230" i="1"/>
  <c r="AC230" i="1"/>
  <c r="AE230" i="1"/>
  <c r="AF230" i="1" s="1"/>
  <c r="AH230" i="1"/>
  <c r="AI230" i="1"/>
  <c r="AB231" i="1"/>
  <c r="AC231" i="1"/>
  <c r="AE231" i="1"/>
  <c r="AH231" i="1"/>
  <c r="AI231" i="1"/>
  <c r="AB232" i="1"/>
  <c r="AC232" i="1"/>
  <c r="AE232" i="1"/>
  <c r="AF232" i="1" s="1"/>
  <c r="AH232" i="1"/>
  <c r="AI232" i="1"/>
  <c r="AB233" i="1"/>
  <c r="AC233" i="1"/>
  <c r="AE233" i="1"/>
  <c r="AF233" i="1" s="1"/>
  <c r="AH233" i="1"/>
  <c r="AI233" i="1"/>
  <c r="AB234" i="1"/>
  <c r="AC234" i="1"/>
  <c r="AE234" i="1"/>
  <c r="AH234" i="1"/>
  <c r="AI234" i="1"/>
  <c r="AB235" i="1"/>
  <c r="AC235" i="1"/>
  <c r="AE235" i="1"/>
  <c r="AH235" i="1"/>
  <c r="AI235" i="1"/>
  <c r="AB236" i="1"/>
  <c r="AC236" i="1"/>
  <c r="AE236" i="1"/>
  <c r="AF236" i="1" s="1"/>
  <c r="AH236" i="1"/>
  <c r="AI236" i="1"/>
  <c r="AB237" i="1"/>
  <c r="AC237" i="1"/>
  <c r="AE237" i="1"/>
  <c r="AF237" i="1" s="1"/>
  <c r="AK237" i="1" s="1"/>
  <c r="AH237" i="1"/>
  <c r="AI237" i="1"/>
  <c r="AB238" i="1"/>
  <c r="AC238" i="1"/>
  <c r="AE238" i="1"/>
  <c r="AF238" i="1" s="1"/>
  <c r="AH238" i="1"/>
  <c r="AI238" i="1"/>
  <c r="AB239" i="1"/>
  <c r="AC239" i="1"/>
  <c r="AE239" i="1"/>
  <c r="AH239" i="1"/>
  <c r="AI239" i="1"/>
  <c r="AB240" i="1"/>
  <c r="AC240" i="1"/>
  <c r="AE240" i="1"/>
  <c r="AF240" i="1" s="1"/>
  <c r="AH240" i="1"/>
  <c r="AI240" i="1"/>
  <c r="AB241" i="1"/>
  <c r="AC241" i="1"/>
  <c r="AE241" i="1"/>
  <c r="AF241" i="1" s="1"/>
  <c r="AH241" i="1"/>
  <c r="AI241" i="1"/>
  <c r="AB242" i="1"/>
  <c r="AC242" i="1"/>
  <c r="AE242" i="1"/>
  <c r="AF242" i="1" s="1"/>
  <c r="AH242" i="1"/>
  <c r="AI242" i="1"/>
  <c r="AB243" i="1"/>
  <c r="AC243" i="1"/>
  <c r="AE243" i="1"/>
  <c r="AH243" i="1"/>
  <c r="AI243" i="1"/>
  <c r="AB244" i="1"/>
  <c r="AC244" i="1"/>
  <c r="AE244" i="1"/>
  <c r="AF244" i="1" s="1"/>
  <c r="AH244" i="1"/>
  <c r="AI244" i="1"/>
  <c r="AB245" i="1"/>
  <c r="AC245" i="1"/>
  <c r="AE245" i="1"/>
  <c r="AF245" i="1" s="1"/>
  <c r="AH245" i="1"/>
  <c r="AI245" i="1"/>
  <c r="AB246" i="1"/>
  <c r="AC246" i="1"/>
  <c r="AE246" i="1"/>
  <c r="AF246" i="1" s="1"/>
  <c r="AH246" i="1"/>
  <c r="AI246" i="1"/>
  <c r="AB247" i="1"/>
  <c r="AC247" i="1"/>
  <c r="AE247" i="1"/>
  <c r="AH247" i="1"/>
  <c r="AI247" i="1"/>
  <c r="AB248" i="1"/>
  <c r="AC248" i="1"/>
  <c r="AE248" i="1"/>
  <c r="AF248" i="1" s="1"/>
  <c r="AH248" i="1"/>
  <c r="AI248" i="1"/>
  <c r="AB249" i="1"/>
  <c r="AC249" i="1"/>
  <c r="AE249" i="1"/>
  <c r="AF249" i="1" s="1"/>
  <c r="AH249" i="1"/>
  <c r="AI249" i="1"/>
  <c r="AB250" i="1"/>
  <c r="AC250" i="1"/>
  <c r="AE250" i="1"/>
  <c r="AF250" i="1" s="1"/>
  <c r="AH250" i="1"/>
  <c r="AI250" i="1"/>
  <c r="AB251" i="1"/>
  <c r="AC251" i="1"/>
  <c r="AE251" i="1"/>
  <c r="AH251" i="1"/>
  <c r="AI251" i="1"/>
  <c r="AB252" i="1"/>
  <c r="AC252" i="1"/>
  <c r="AE252" i="1"/>
  <c r="AF252" i="1" s="1"/>
  <c r="AH252" i="1"/>
  <c r="AI252" i="1"/>
  <c r="AB253" i="1"/>
  <c r="AC253" i="1"/>
  <c r="AE253" i="1"/>
  <c r="AF253" i="1" s="1"/>
  <c r="AH253" i="1"/>
  <c r="AI253" i="1"/>
  <c r="AB254" i="1"/>
  <c r="AC254" i="1"/>
  <c r="AE254" i="1"/>
  <c r="AF254" i="1" s="1"/>
  <c r="AH254" i="1"/>
  <c r="AI254" i="1"/>
  <c r="AB255" i="1"/>
  <c r="AC255" i="1"/>
  <c r="AE255" i="1"/>
  <c r="AH255" i="1"/>
  <c r="AI255" i="1"/>
  <c r="AB256" i="1"/>
  <c r="AC256" i="1"/>
  <c r="AE256" i="1"/>
  <c r="AF256" i="1" s="1"/>
  <c r="AH256" i="1"/>
  <c r="AI256" i="1"/>
  <c r="AB257" i="1"/>
  <c r="AC257" i="1"/>
  <c r="AE257" i="1"/>
  <c r="AF257" i="1" s="1"/>
  <c r="AH257" i="1"/>
  <c r="AI257" i="1"/>
  <c r="AB258" i="1"/>
  <c r="AC258" i="1"/>
  <c r="AE258" i="1"/>
  <c r="AF258" i="1" s="1"/>
  <c r="AH258" i="1"/>
  <c r="AI258" i="1"/>
  <c r="AB259" i="1"/>
  <c r="AC259" i="1"/>
  <c r="AE259" i="1"/>
  <c r="AH259" i="1"/>
  <c r="AI259" i="1"/>
  <c r="AB260" i="1"/>
  <c r="AC260" i="1"/>
  <c r="AE260" i="1"/>
  <c r="AF260" i="1" s="1"/>
  <c r="AH260" i="1"/>
  <c r="AI260" i="1"/>
  <c r="AB261" i="1"/>
  <c r="AC261" i="1"/>
  <c r="AE261" i="1"/>
  <c r="AF261" i="1" s="1"/>
  <c r="AH261" i="1"/>
  <c r="AI261" i="1"/>
  <c r="AB262" i="1"/>
  <c r="AC262" i="1"/>
  <c r="AE262" i="1"/>
  <c r="AF262" i="1" s="1"/>
  <c r="AH262" i="1"/>
  <c r="AI262" i="1"/>
  <c r="AB263" i="1"/>
  <c r="AC263" i="1"/>
  <c r="AE263" i="1"/>
  <c r="AH263" i="1"/>
  <c r="AI263" i="1"/>
  <c r="AB264" i="1"/>
  <c r="AC264" i="1"/>
  <c r="AE264" i="1"/>
  <c r="AF264" i="1" s="1"/>
  <c r="AH264" i="1"/>
  <c r="AI264" i="1"/>
  <c r="AB265" i="1"/>
  <c r="AC265" i="1"/>
  <c r="AE265" i="1"/>
  <c r="AF265" i="1" s="1"/>
  <c r="AH265" i="1"/>
  <c r="AI265" i="1"/>
  <c r="AB266" i="1"/>
  <c r="AC266" i="1"/>
  <c r="AE266" i="1"/>
  <c r="AF266" i="1" s="1"/>
  <c r="AH266" i="1"/>
  <c r="AI266" i="1"/>
  <c r="AB267" i="1"/>
  <c r="AC267" i="1"/>
  <c r="AE267" i="1"/>
  <c r="AH267" i="1"/>
  <c r="AI267" i="1"/>
  <c r="AB268" i="1"/>
  <c r="AC268" i="1"/>
  <c r="AE268" i="1"/>
  <c r="AF268" i="1" s="1"/>
  <c r="AH268" i="1"/>
  <c r="AI268" i="1"/>
  <c r="AB269" i="1"/>
  <c r="AC269" i="1"/>
  <c r="AE269" i="1"/>
  <c r="AF269" i="1" s="1"/>
  <c r="AH269" i="1"/>
  <c r="AI269" i="1"/>
  <c r="AB270" i="1"/>
  <c r="AC270" i="1"/>
  <c r="AE270" i="1"/>
  <c r="AF270" i="1" s="1"/>
  <c r="AH270" i="1"/>
  <c r="AI270" i="1"/>
  <c r="AB271" i="1"/>
  <c r="AC271" i="1"/>
  <c r="AE271" i="1"/>
  <c r="AH271" i="1"/>
  <c r="AI271" i="1"/>
  <c r="AB272" i="1"/>
  <c r="AC272" i="1"/>
  <c r="AE272" i="1"/>
  <c r="AF272" i="1" s="1"/>
  <c r="AH272" i="1"/>
  <c r="AI272" i="1"/>
  <c r="AB273" i="1"/>
  <c r="AC273" i="1"/>
  <c r="AE273" i="1"/>
  <c r="AF273" i="1" s="1"/>
  <c r="AH273" i="1"/>
  <c r="AI273" i="1"/>
  <c r="AB274" i="1"/>
  <c r="AC274" i="1"/>
  <c r="AE274" i="1"/>
  <c r="AF274" i="1" s="1"/>
  <c r="AH274" i="1"/>
  <c r="AI274" i="1"/>
  <c r="AB275" i="1"/>
  <c r="AC275" i="1"/>
  <c r="AE275" i="1"/>
  <c r="AH275" i="1"/>
  <c r="AI275" i="1"/>
  <c r="AB276" i="1"/>
  <c r="AC276" i="1"/>
  <c r="AE276" i="1"/>
  <c r="AF276" i="1" s="1"/>
  <c r="AH276" i="1"/>
  <c r="AI276" i="1"/>
  <c r="AB277" i="1"/>
  <c r="AC277" i="1"/>
  <c r="AE277" i="1"/>
  <c r="AF277" i="1" s="1"/>
  <c r="AH277" i="1"/>
  <c r="AI277" i="1"/>
  <c r="AB278" i="1"/>
  <c r="AC278" i="1"/>
  <c r="AE278" i="1"/>
  <c r="AF278" i="1" s="1"/>
  <c r="AH278" i="1"/>
  <c r="AI278" i="1"/>
  <c r="AB279" i="1"/>
  <c r="AC279" i="1"/>
  <c r="AE279" i="1"/>
  <c r="AH279" i="1"/>
  <c r="AI279" i="1"/>
  <c r="AB280" i="1"/>
  <c r="AC280" i="1"/>
  <c r="AE280" i="1"/>
  <c r="AF280" i="1" s="1"/>
  <c r="AH280" i="1"/>
  <c r="AI280" i="1"/>
  <c r="AB281" i="1"/>
  <c r="AC281" i="1"/>
  <c r="AE281" i="1"/>
  <c r="AH281" i="1"/>
  <c r="AI281" i="1"/>
  <c r="AB282" i="1"/>
  <c r="AC282" i="1"/>
  <c r="AE282" i="1"/>
  <c r="AH282" i="1"/>
  <c r="AI282" i="1"/>
  <c r="AB283" i="1"/>
  <c r="AC283" i="1"/>
  <c r="AE283" i="1"/>
  <c r="AH283" i="1"/>
  <c r="AI283" i="1"/>
  <c r="AB284" i="1"/>
  <c r="AC284" i="1"/>
  <c r="AE284" i="1"/>
  <c r="AF284" i="1" s="1"/>
  <c r="AH284" i="1"/>
  <c r="AI284" i="1"/>
  <c r="AB285" i="1"/>
  <c r="AC285" i="1"/>
  <c r="AE285" i="1"/>
  <c r="AF285" i="1" s="1"/>
  <c r="AH285" i="1"/>
  <c r="AI285" i="1"/>
  <c r="AB286" i="1"/>
  <c r="AC286" i="1"/>
  <c r="AE286" i="1"/>
  <c r="AF286" i="1" s="1"/>
  <c r="AH286" i="1"/>
  <c r="AI286" i="1"/>
  <c r="AB287" i="1"/>
  <c r="AC287" i="1"/>
  <c r="AE287" i="1"/>
  <c r="AH287" i="1"/>
  <c r="AI287" i="1"/>
  <c r="AB288" i="1"/>
  <c r="AC288" i="1"/>
  <c r="AE288" i="1"/>
  <c r="AF288" i="1" s="1"/>
  <c r="AH288" i="1"/>
  <c r="AI288" i="1"/>
  <c r="AB289" i="1"/>
  <c r="AC289" i="1"/>
  <c r="AE289" i="1"/>
  <c r="AF289" i="1" s="1"/>
  <c r="AH289" i="1"/>
  <c r="AI289" i="1"/>
  <c r="AB290" i="1"/>
  <c r="AC290" i="1"/>
  <c r="AE290" i="1"/>
  <c r="AF290" i="1" s="1"/>
  <c r="AH290" i="1"/>
  <c r="AI290" i="1"/>
  <c r="AB291" i="1"/>
  <c r="AC291" i="1"/>
  <c r="AE291" i="1"/>
  <c r="AH291" i="1"/>
  <c r="AI291" i="1"/>
  <c r="AB292" i="1"/>
  <c r="AC292" i="1"/>
  <c r="AE292" i="1"/>
  <c r="AF292" i="1" s="1"/>
  <c r="AH292" i="1"/>
  <c r="AI292" i="1"/>
  <c r="AB293" i="1"/>
  <c r="AC293" i="1"/>
  <c r="AE293" i="1"/>
  <c r="AF293" i="1" s="1"/>
  <c r="AH293" i="1"/>
  <c r="AI293" i="1"/>
  <c r="AB294" i="1"/>
  <c r="AC294" i="1"/>
  <c r="AE294" i="1"/>
  <c r="AF294" i="1" s="1"/>
  <c r="AH294" i="1"/>
  <c r="AI294" i="1"/>
  <c r="AB295" i="1"/>
  <c r="AC295" i="1"/>
  <c r="AE295" i="1"/>
  <c r="AF295" i="1" s="1"/>
  <c r="AH295" i="1"/>
  <c r="AI295" i="1"/>
  <c r="AB296" i="1"/>
  <c r="AC296" i="1"/>
  <c r="AE296" i="1"/>
  <c r="AF296" i="1" s="1"/>
  <c r="AH296" i="1"/>
  <c r="AI296" i="1"/>
  <c r="AB297" i="1"/>
  <c r="AC297" i="1"/>
  <c r="AE297" i="1"/>
  <c r="AF297" i="1" s="1"/>
  <c r="AH297" i="1"/>
  <c r="AI297" i="1"/>
  <c r="AB298" i="1"/>
  <c r="AC298" i="1"/>
  <c r="AE298" i="1"/>
  <c r="AF298" i="1" s="1"/>
  <c r="AH298" i="1"/>
  <c r="AI298" i="1"/>
  <c r="AB299" i="1"/>
  <c r="AC299" i="1"/>
  <c r="AE299" i="1"/>
  <c r="AH299" i="1"/>
  <c r="AI299" i="1"/>
  <c r="AB300" i="1"/>
  <c r="AC300" i="1"/>
  <c r="AE300" i="1"/>
  <c r="AF300" i="1"/>
  <c r="AH300" i="1"/>
  <c r="AI300" i="1"/>
  <c r="AB301" i="1"/>
  <c r="AC301" i="1"/>
  <c r="AE301" i="1"/>
  <c r="AF301" i="1" s="1"/>
  <c r="AH301" i="1"/>
  <c r="AI301" i="1"/>
  <c r="AB302" i="1"/>
  <c r="AC302" i="1"/>
  <c r="AE302" i="1"/>
  <c r="AF302" i="1" s="1"/>
  <c r="AH302" i="1"/>
  <c r="AI302" i="1"/>
  <c r="AB303" i="1"/>
  <c r="AC303" i="1"/>
  <c r="AE303" i="1"/>
  <c r="AF303" i="1" s="1"/>
  <c r="AH303" i="1"/>
  <c r="AI303" i="1"/>
  <c r="AB304" i="1"/>
  <c r="AC304" i="1"/>
  <c r="AE304" i="1"/>
  <c r="AF304" i="1" s="1"/>
  <c r="AH304" i="1"/>
  <c r="AI304" i="1"/>
  <c r="AB305" i="1"/>
  <c r="AC305" i="1"/>
  <c r="AE305" i="1"/>
  <c r="AF305" i="1" s="1"/>
  <c r="AH305" i="1"/>
  <c r="AI305" i="1"/>
  <c r="AB306" i="1"/>
  <c r="AC306" i="1"/>
  <c r="AE306" i="1"/>
  <c r="AF306" i="1" s="1"/>
  <c r="AH306" i="1"/>
  <c r="AI306" i="1"/>
  <c r="AB307" i="1"/>
  <c r="AC307" i="1"/>
  <c r="AE307" i="1"/>
  <c r="AF307" i="1" s="1"/>
  <c r="AH307" i="1"/>
  <c r="AI307" i="1"/>
  <c r="AB308" i="1"/>
  <c r="AC308" i="1"/>
  <c r="AE308" i="1"/>
  <c r="AF308" i="1" s="1"/>
  <c r="AH308" i="1"/>
  <c r="AI308" i="1"/>
  <c r="AB309" i="1"/>
  <c r="AC309" i="1"/>
  <c r="AE309" i="1"/>
  <c r="AF309" i="1" s="1"/>
  <c r="AH309" i="1"/>
  <c r="AI309" i="1"/>
  <c r="AB310" i="1"/>
  <c r="AC310" i="1"/>
  <c r="AE310" i="1"/>
  <c r="AF310" i="1" s="1"/>
  <c r="AH310" i="1"/>
  <c r="AI310" i="1"/>
  <c r="AB311" i="1"/>
  <c r="AC311" i="1"/>
  <c r="AE311" i="1"/>
  <c r="AF311" i="1" s="1"/>
  <c r="AH311" i="1"/>
  <c r="AI311" i="1"/>
  <c r="AB312" i="1"/>
  <c r="AC312" i="1"/>
  <c r="AE312" i="1"/>
  <c r="AF312" i="1" s="1"/>
  <c r="AH312" i="1"/>
  <c r="AI312" i="1"/>
  <c r="AB313" i="1"/>
  <c r="AC313" i="1"/>
  <c r="AE313" i="1"/>
  <c r="AF313" i="1" s="1"/>
  <c r="AH313" i="1"/>
  <c r="AI313" i="1"/>
  <c r="AB314" i="1"/>
  <c r="AC314" i="1"/>
  <c r="AE314" i="1"/>
  <c r="AH314" i="1"/>
  <c r="AI314" i="1"/>
  <c r="AB315" i="1"/>
  <c r="AC315" i="1"/>
  <c r="AE315" i="1"/>
  <c r="AF315" i="1" s="1"/>
  <c r="AH315" i="1"/>
  <c r="AI315" i="1"/>
  <c r="AB316" i="1"/>
  <c r="AC316" i="1"/>
  <c r="AE316" i="1"/>
  <c r="AF316" i="1" s="1"/>
  <c r="AK316" i="1" s="1"/>
  <c r="AH316" i="1"/>
  <c r="AI316" i="1"/>
  <c r="AB317" i="1"/>
  <c r="AC317" i="1"/>
  <c r="AE317" i="1"/>
  <c r="AF317" i="1" s="1"/>
  <c r="AH317" i="1"/>
  <c r="AI317" i="1"/>
  <c r="AB318" i="1"/>
  <c r="AC318" i="1"/>
  <c r="AE318" i="1"/>
  <c r="AF318" i="1" s="1"/>
  <c r="AH318" i="1"/>
  <c r="AI318" i="1"/>
  <c r="AG12" i="11" l="1"/>
  <c r="AJ12" i="11" s="1"/>
  <c r="AK10" i="11"/>
  <c r="AF13" i="11"/>
  <c r="AK2" i="11"/>
  <c r="AK20" i="11"/>
  <c r="AG23" i="11"/>
  <c r="AJ23" i="11" s="1"/>
  <c r="AG7" i="11"/>
  <c r="AK21" i="11"/>
  <c r="AF4" i="11"/>
  <c r="AG4" i="11" s="1"/>
  <c r="AF5" i="11"/>
  <c r="AK5" i="11" s="1"/>
  <c r="AF6" i="11"/>
  <c r="AK6" i="11" s="1"/>
  <c r="AF16" i="11"/>
  <c r="AK16" i="11" s="1"/>
  <c r="AG24" i="11"/>
  <c r="AJ24" i="11" s="1"/>
  <c r="AF3" i="11"/>
  <c r="AG3" i="11" s="1"/>
  <c r="AG15" i="11"/>
  <c r="AJ15" i="11" s="1"/>
  <c r="AF22" i="11"/>
  <c r="AK22" i="11"/>
  <c r="AK23" i="11"/>
  <c r="AF11" i="11"/>
  <c r="AG11" i="11" s="1"/>
  <c r="AK12" i="11"/>
  <c r="AG21" i="11"/>
  <c r="AJ21" i="11" s="1"/>
  <c r="AF14" i="11"/>
  <c r="AK14" i="11" s="1"/>
  <c r="AF19" i="11"/>
  <c r="AG19" i="11" s="1"/>
  <c r="AK24" i="11"/>
  <c r="AF9" i="11"/>
  <c r="AK9" i="11" s="1"/>
  <c r="AG20" i="11"/>
  <c r="AJ20" i="11" s="1"/>
  <c r="AF17" i="11"/>
  <c r="AJ7" i="11"/>
  <c r="AF8" i="11"/>
  <c r="AF25" i="11"/>
  <c r="AK25" i="11" s="1"/>
  <c r="AG2" i="11"/>
  <c r="AJ2" i="11" s="1"/>
  <c r="AG10" i="11"/>
  <c r="AJ10" i="11" s="1"/>
  <c r="AG18" i="11"/>
  <c r="AJ18" i="11" s="1"/>
  <c r="AG26" i="11"/>
  <c r="AJ26" i="11" s="1"/>
  <c r="AG206" i="1"/>
  <c r="AK303" i="1"/>
  <c r="AK236" i="1"/>
  <c r="AG2" i="9"/>
  <c r="AJ2" i="9" s="1"/>
  <c r="AK18" i="9"/>
  <c r="AK30" i="9"/>
  <c r="AK10" i="9"/>
  <c r="AK8" i="10"/>
  <c r="AF8" i="10"/>
  <c r="AG8" i="10" s="1"/>
  <c r="AJ8" i="10" s="1"/>
  <c r="AK15" i="10"/>
  <c r="AK16" i="10"/>
  <c r="AG16" i="10"/>
  <c r="AJ16" i="10" s="1"/>
  <c r="AF4" i="10"/>
  <c r="AK4" i="10" s="1"/>
  <c r="AF11" i="10"/>
  <c r="AG11" i="10" s="1"/>
  <c r="AJ11" i="10" s="1"/>
  <c r="AG15" i="10"/>
  <c r="AJ15" i="10" s="1"/>
  <c r="AF23" i="10"/>
  <c r="AK23" i="10" s="1"/>
  <c r="AF28" i="10"/>
  <c r="AG28" i="10" s="1"/>
  <c r="AG33" i="10"/>
  <c r="AF27" i="10"/>
  <c r="AG27" i="10" s="1"/>
  <c r="AJ27" i="10" s="1"/>
  <c r="AF32" i="10"/>
  <c r="AK32" i="10" s="1"/>
  <c r="AJ33" i="10"/>
  <c r="AG24" i="10"/>
  <c r="AJ24" i="10" s="1"/>
  <c r="AF31" i="10"/>
  <c r="AK31" i="10" s="1"/>
  <c r="AF36" i="10"/>
  <c r="AK36" i="10" s="1"/>
  <c r="AF2" i="10"/>
  <c r="AK2" i="10" s="1"/>
  <c r="AG35" i="10"/>
  <c r="AJ35" i="10" s="1"/>
  <c r="AK12" i="10"/>
  <c r="AG12" i="10"/>
  <c r="AJ12" i="10" s="1"/>
  <c r="AF20" i="10"/>
  <c r="AK20" i="10" s="1"/>
  <c r="AF7" i="10"/>
  <c r="AK7" i="10" s="1"/>
  <c r="AK19" i="10"/>
  <c r="AJ19" i="10"/>
  <c r="AJ28" i="10"/>
  <c r="AK29" i="10"/>
  <c r="AG29" i="10"/>
  <c r="AJ29" i="10" s="1"/>
  <c r="AF30" i="10"/>
  <c r="AK30" i="10" s="1"/>
  <c r="AK9" i="10"/>
  <c r="AF10" i="10"/>
  <c r="AK10" i="10" s="1"/>
  <c r="AF14" i="10"/>
  <c r="AK14" i="10" s="1"/>
  <c r="AF18" i="10"/>
  <c r="AG18" i="10" s="1"/>
  <c r="AJ18" i="10" s="1"/>
  <c r="AK24" i="10"/>
  <c r="AF38" i="10"/>
  <c r="AK38" i="10" s="1"/>
  <c r="AF9" i="10"/>
  <c r="AK13" i="10"/>
  <c r="AG13" i="10"/>
  <c r="AJ13" i="10" s="1"/>
  <c r="AG17" i="10"/>
  <c r="AJ17" i="10" s="1"/>
  <c r="AK17" i="10"/>
  <c r="AK27" i="10"/>
  <c r="AK37" i="10"/>
  <c r="AG37" i="10"/>
  <c r="AJ37" i="10" s="1"/>
  <c r="AG5" i="10"/>
  <c r="AJ5" i="10" s="1"/>
  <c r="AF26" i="10"/>
  <c r="AK26" i="10" s="1"/>
  <c r="AF6" i="10"/>
  <c r="AK6" i="10" s="1"/>
  <c r="AF21" i="10"/>
  <c r="AK21" i="10" s="1"/>
  <c r="AF3" i="10"/>
  <c r="AG25" i="10"/>
  <c r="AJ25" i="10" s="1"/>
  <c r="AG26" i="10"/>
  <c r="AJ26" i="10" s="1"/>
  <c r="AK35" i="10"/>
  <c r="AF22" i="10"/>
  <c r="AK22" i="10" s="1"/>
  <c r="AF34" i="10"/>
  <c r="AG34" i="10" s="1"/>
  <c r="AK25" i="10"/>
  <c r="AK33" i="10"/>
  <c r="AF19" i="9"/>
  <c r="AG19" i="9" s="1"/>
  <c r="AF11" i="9"/>
  <c r="AG11" i="9" s="1"/>
  <c r="AF14" i="9"/>
  <c r="AK14" i="9" s="1"/>
  <c r="AG18" i="9"/>
  <c r="AJ18" i="9" s="1"/>
  <c r="AK22" i="9"/>
  <c r="AG24" i="9"/>
  <c r="AJ24" i="9" s="1"/>
  <c r="AF22" i="9"/>
  <c r="AG22" i="9" s="1"/>
  <c r="AJ22" i="9" s="1"/>
  <c r="AG26" i="9"/>
  <c r="AJ26" i="9" s="1"/>
  <c r="AF3" i="9"/>
  <c r="AG3" i="9" s="1"/>
  <c r="AF6" i="9"/>
  <c r="AK6" i="9" s="1"/>
  <c r="AG10" i="9"/>
  <c r="AJ10" i="9" s="1"/>
  <c r="AF35" i="9"/>
  <c r="AG35" i="9" s="1"/>
  <c r="AG32" i="9"/>
  <c r="AJ32" i="9" s="1"/>
  <c r="AK2" i="9"/>
  <c r="AG16" i="9"/>
  <c r="AJ16" i="9" s="1"/>
  <c r="AK27" i="9"/>
  <c r="AG30" i="9"/>
  <c r="AJ30" i="9" s="1"/>
  <c r="AF34" i="9"/>
  <c r="AK34" i="9" s="1"/>
  <c r="AF8" i="9"/>
  <c r="AG8" i="9" s="1"/>
  <c r="AJ8" i="9" s="1"/>
  <c r="AK26" i="9"/>
  <c r="AG27" i="9"/>
  <c r="AJ27" i="9" s="1"/>
  <c r="AG9" i="9"/>
  <c r="AJ9" i="9" s="1"/>
  <c r="AK9" i="9"/>
  <c r="AG23" i="9"/>
  <c r="AG33" i="9"/>
  <c r="AJ33" i="9" s="1"/>
  <c r="AK33" i="9"/>
  <c r="AG17" i="9"/>
  <c r="AJ17" i="9" s="1"/>
  <c r="AK17" i="9"/>
  <c r="AG25" i="9"/>
  <c r="AJ25" i="9" s="1"/>
  <c r="AK25" i="9"/>
  <c r="AF5" i="9"/>
  <c r="AG5" i="9" s="1"/>
  <c r="AF13" i="9"/>
  <c r="AK13" i="9" s="1"/>
  <c r="AK16" i="9"/>
  <c r="AF21" i="9"/>
  <c r="AK21" i="9" s="1"/>
  <c r="AK24" i="9"/>
  <c r="AF29" i="9"/>
  <c r="AG29" i="9" s="1"/>
  <c r="AJ29" i="9" s="1"/>
  <c r="AK32" i="9"/>
  <c r="AF20" i="9"/>
  <c r="AG20" i="9" s="1"/>
  <c r="AJ20" i="9" s="1"/>
  <c r="AF12" i="9"/>
  <c r="AG12" i="9" s="1"/>
  <c r="AF28" i="9"/>
  <c r="AK28" i="9" s="1"/>
  <c r="AJ3" i="9"/>
  <c r="AF7" i="9"/>
  <c r="AJ11" i="9"/>
  <c r="AF15" i="9"/>
  <c r="AF23" i="9"/>
  <c r="AF31" i="9"/>
  <c r="AG31" i="9" s="1"/>
  <c r="AJ35" i="9"/>
  <c r="AF4" i="9"/>
  <c r="AG4" i="9" s="1"/>
  <c r="AG7" i="1"/>
  <c r="AK4" i="1"/>
  <c r="AK311" i="1"/>
  <c r="AK297" i="1"/>
  <c r="AG289" i="1"/>
  <c r="AG265" i="1"/>
  <c r="AK150" i="1"/>
  <c r="AK142" i="1"/>
  <c r="AK38" i="1"/>
  <c r="AG48" i="1"/>
  <c r="AJ48" i="1" s="1"/>
  <c r="AK145" i="1"/>
  <c r="AG174" i="1"/>
  <c r="AK178" i="1"/>
  <c r="AK62" i="1"/>
  <c r="AK194" i="1"/>
  <c r="AG215" i="1"/>
  <c r="AG93" i="1"/>
  <c r="AG276" i="1"/>
  <c r="AJ276" i="1" s="1"/>
  <c r="AK308" i="1"/>
  <c r="AK210" i="1"/>
  <c r="AG21" i="1"/>
  <c r="AJ21" i="1" s="1"/>
  <c r="AG254" i="1"/>
  <c r="AJ254" i="1" s="1"/>
  <c r="AK69" i="1"/>
  <c r="AK53" i="1"/>
  <c r="AG59" i="3"/>
  <c r="AJ59" i="3" s="1"/>
  <c r="AG56" i="3"/>
  <c r="AJ56" i="3" s="1"/>
  <c r="AG72" i="3"/>
  <c r="AK28" i="3"/>
  <c r="AG38" i="3"/>
  <c r="AJ38" i="3" s="1"/>
  <c r="AK36" i="3"/>
  <c r="AK52" i="3"/>
  <c r="AK76" i="3"/>
  <c r="AK20" i="3"/>
  <c r="AK46" i="3"/>
  <c r="AK100" i="3"/>
  <c r="AK62" i="3"/>
  <c r="AK68" i="3"/>
  <c r="AG70" i="3"/>
  <c r="AJ70" i="3" s="1"/>
  <c r="AK84" i="3"/>
  <c r="AG32" i="3"/>
  <c r="AJ32" i="3" s="1"/>
  <c r="AK92" i="3"/>
  <c r="AK60" i="3"/>
  <c r="AK300" i="1"/>
  <c r="AG272" i="1"/>
  <c r="AJ272" i="1" s="1"/>
  <c r="AG182" i="1"/>
  <c r="AG168" i="1"/>
  <c r="AG125" i="1"/>
  <c r="AJ125" i="1" s="1"/>
  <c r="AG284" i="1"/>
  <c r="AJ284" i="1" s="1"/>
  <c r="AK244" i="1"/>
  <c r="AG241" i="1"/>
  <c r="AG224" i="1"/>
  <c r="AJ224" i="1" s="1"/>
  <c r="AK221" i="1"/>
  <c r="AK199" i="1"/>
  <c r="AK14" i="1"/>
  <c r="AG288" i="1"/>
  <c r="AJ288" i="1" s="1"/>
  <c r="AG248" i="1"/>
  <c r="AK193" i="1"/>
  <c r="AK85" i="1"/>
  <c r="AG257" i="1"/>
  <c r="AK22" i="1"/>
  <c r="AK284" i="1"/>
  <c r="AG245" i="1"/>
  <c r="AJ245" i="1" s="1"/>
  <c r="AG230" i="1"/>
  <c r="AJ230" i="1" s="1"/>
  <c r="AK183" i="1"/>
  <c r="AG157" i="1"/>
  <c r="AJ157" i="1" s="1"/>
  <c r="AG142" i="1"/>
  <c r="AJ142" i="1" s="1"/>
  <c r="AK125" i="1"/>
  <c r="AK73" i="1"/>
  <c r="AG6" i="1"/>
  <c r="AJ6" i="1" s="1"/>
  <c r="AK298" i="1"/>
  <c r="AK261" i="1"/>
  <c r="AK252" i="1"/>
  <c r="AG249" i="1"/>
  <c r="AJ249" i="1" s="1"/>
  <c r="AG64" i="1"/>
  <c r="AJ64" i="1" s="1"/>
  <c r="AK43" i="1"/>
  <c r="AK35" i="1"/>
  <c r="AG166" i="1"/>
  <c r="AJ166" i="1" s="1"/>
  <c r="AF134" i="1"/>
  <c r="AG16" i="1"/>
  <c r="AJ16" i="1" s="1"/>
  <c r="AG178" i="1"/>
  <c r="AJ178" i="1" s="1"/>
  <c r="AG165" i="1"/>
  <c r="AJ165" i="1" s="1"/>
  <c r="AK315" i="1"/>
  <c r="AK312" i="1"/>
  <c r="AG280" i="1"/>
  <c r="AJ280" i="1" s="1"/>
  <c r="AK268" i="1"/>
  <c r="AK45" i="1"/>
  <c r="AK21" i="1"/>
  <c r="AG315" i="1"/>
  <c r="AJ315" i="1" s="1"/>
  <c r="AG296" i="1"/>
  <c r="AJ296" i="1" s="1"/>
  <c r="AG133" i="1"/>
  <c r="AJ133" i="1" s="1"/>
  <c r="AG6" i="3"/>
  <c r="AJ6" i="3" s="1"/>
  <c r="AK6" i="3"/>
  <c r="AG14" i="3"/>
  <c r="AJ14" i="3" s="1"/>
  <c r="AK14" i="3"/>
  <c r="AG2" i="3"/>
  <c r="AJ2" i="3" s="1"/>
  <c r="AG3" i="3"/>
  <c r="AF12" i="3"/>
  <c r="AK12" i="3" s="1"/>
  <c r="AF19" i="3"/>
  <c r="AG19" i="3" s="1"/>
  <c r="AJ19" i="3" s="1"/>
  <c r="AK51" i="3"/>
  <c r="AG102" i="3"/>
  <c r="AJ102" i="3" s="1"/>
  <c r="AK30" i="3"/>
  <c r="AK38" i="3"/>
  <c r="AG40" i="3"/>
  <c r="AJ40" i="3" s="1"/>
  <c r="AK43" i="3"/>
  <c r="AF44" i="3"/>
  <c r="AG44" i="3" s="1"/>
  <c r="AJ44" i="3" s="1"/>
  <c r="AG51" i="3"/>
  <c r="AJ51" i="3" s="1"/>
  <c r="AK83" i="3"/>
  <c r="AG87" i="3"/>
  <c r="AJ87" i="3" s="1"/>
  <c r="AG88" i="3"/>
  <c r="AJ88" i="3" s="1"/>
  <c r="AK70" i="3"/>
  <c r="AK22" i="3"/>
  <c r="AG43" i="3"/>
  <c r="AJ43" i="3" s="1"/>
  <c r="AG64" i="3"/>
  <c r="AJ64" i="3" s="1"/>
  <c r="AF75" i="3"/>
  <c r="AK75" i="3" s="1"/>
  <c r="AF79" i="3"/>
  <c r="AG83" i="3"/>
  <c r="AJ83" i="3" s="1"/>
  <c r="AF91" i="3"/>
  <c r="AG91" i="3" s="1"/>
  <c r="AJ91" i="3" s="1"/>
  <c r="AG96" i="3"/>
  <c r="AJ96" i="3" s="1"/>
  <c r="AG104" i="3"/>
  <c r="AJ104" i="3" s="1"/>
  <c r="AG24" i="3"/>
  <c r="AJ24" i="3" s="1"/>
  <c r="AF35" i="3"/>
  <c r="AK35" i="3" s="1"/>
  <c r="AK54" i="3"/>
  <c r="AF95" i="3"/>
  <c r="AK95" i="3" s="1"/>
  <c r="AF99" i="3"/>
  <c r="AK99" i="3" s="1"/>
  <c r="AF103" i="3"/>
  <c r="AK103" i="3" s="1"/>
  <c r="AF27" i="3"/>
  <c r="AG27" i="3" s="1"/>
  <c r="AG46" i="3"/>
  <c r="AJ46" i="3" s="1"/>
  <c r="AK59" i="3"/>
  <c r="AF67" i="3"/>
  <c r="AG67" i="3" s="1"/>
  <c r="AK87" i="3"/>
  <c r="AG72" i="1"/>
  <c r="AJ72" i="1" s="1"/>
  <c r="AG313" i="1"/>
  <c r="AG310" i="1"/>
  <c r="AJ310" i="1" s="1"/>
  <c r="AK292" i="1"/>
  <c r="AK285" i="1"/>
  <c r="AK270" i="1"/>
  <c r="AK254" i="1"/>
  <c r="AG232" i="1"/>
  <c r="AJ232" i="1" s="1"/>
  <c r="AF228" i="1"/>
  <c r="AG228" i="1" s="1"/>
  <c r="AJ228" i="1" s="1"/>
  <c r="AG225" i="1"/>
  <c r="AJ225" i="1" s="1"/>
  <c r="AG213" i="1"/>
  <c r="AJ213" i="1" s="1"/>
  <c r="AK182" i="1"/>
  <c r="AG169" i="1"/>
  <c r="AK157" i="1"/>
  <c r="AF109" i="1"/>
  <c r="AG109" i="1" s="1"/>
  <c r="AG24" i="1"/>
  <c r="AJ24" i="1" s="1"/>
  <c r="AG13" i="1"/>
  <c r="AJ13" i="1" s="1"/>
  <c r="AG316" i="1"/>
  <c r="AJ316" i="1" s="1"/>
  <c r="AF314" i="1"/>
  <c r="AK314" i="1" s="1"/>
  <c r="AK307" i="1"/>
  <c r="AK301" i="1"/>
  <c r="AG264" i="1"/>
  <c r="AJ264" i="1" s="1"/>
  <c r="AK260" i="1"/>
  <c r="AG240" i="1"/>
  <c r="AJ240" i="1" s="1"/>
  <c r="AF220" i="1"/>
  <c r="AG220" i="1" s="1"/>
  <c r="AJ220" i="1" s="1"/>
  <c r="AG209" i="1"/>
  <c r="AJ209" i="1" s="1"/>
  <c r="AF198" i="1"/>
  <c r="AG198" i="1" s="1"/>
  <c r="AG195" i="1"/>
  <c r="AJ195" i="1" s="1"/>
  <c r="AJ182" i="1"/>
  <c r="AK177" i="1"/>
  <c r="AK165" i="1"/>
  <c r="AF149" i="1"/>
  <c r="AK149" i="1" s="1"/>
  <c r="AG122" i="1"/>
  <c r="AJ122" i="1" s="1"/>
  <c r="AK117" i="1"/>
  <c r="AG106" i="1"/>
  <c r="AJ106" i="1" s="1"/>
  <c r="AG85" i="1"/>
  <c r="AJ85" i="1" s="1"/>
  <c r="AG69" i="1"/>
  <c r="AJ69" i="1" s="1"/>
  <c r="AG293" i="1"/>
  <c r="AJ293" i="1" s="1"/>
  <c r="AK276" i="1"/>
  <c r="AG268" i="1"/>
  <c r="AJ268" i="1" s="1"/>
  <c r="AG260" i="1"/>
  <c r="AJ260" i="1" s="1"/>
  <c r="AG256" i="1"/>
  <c r="AG252" i="1"/>
  <c r="AJ252" i="1" s="1"/>
  <c r="AG244" i="1"/>
  <c r="AJ244" i="1" s="1"/>
  <c r="AG236" i="1"/>
  <c r="AJ236" i="1" s="1"/>
  <c r="AG233" i="1"/>
  <c r="AJ233" i="1" s="1"/>
  <c r="AG221" i="1"/>
  <c r="AJ221" i="1" s="1"/>
  <c r="AK141" i="1"/>
  <c r="AG117" i="1"/>
  <c r="AJ117" i="1" s="1"/>
  <c r="AK93" i="1"/>
  <c r="AG53" i="1"/>
  <c r="AJ53" i="1" s="1"/>
  <c r="AG4" i="1"/>
  <c r="AJ4" i="1" s="1"/>
  <c r="AJ206" i="1"/>
  <c r="AK59" i="1"/>
  <c r="AK309" i="1"/>
  <c r="AG301" i="1"/>
  <c r="AJ301" i="1" s="1"/>
  <c r="AG297" i="1"/>
  <c r="AJ297" i="1" s="1"/>
  <c r="AG261" i="1"/>
  <c r="AJ261" i="1" s="1"/>
  <c r="AJ248" i="1"/>
  <c r="AG179" i="1"/>
  <c r="AJ179" i="1" s="1"/>
  <c r="AK77" i="1"/>
  <c r="AG61" i="1"/>
  <c r="AJ61" i="1" s="1"/>
  <c r="AK54" i="1"/>
  <c r="AG49" i="1"/>
  <c r="AJ49" i="1" s="1"/>
  <c r="AG40" i="1"/>
  <c r="AJ40" i="1" s="1"/>
  <c r="AG8" i="1"/>
  <c r="AJ8" i="1" s="1"/>
  <c r="AK313" i="1"/>
  <c r="AG302" i="1"/>
  <c r="AJ302" i="1" s="1"/>
  <c r="AG237" i="1"/>
  <c r="AJ237" i="1" s="1"/>
  <c r="AK230" i="1"/>
  <c r="AG190" i="1"/>
  <c r="AJ190" i="1" s="1"/>
  <c r="AJ174" i="1"/>
  <c r="AG167" i="1"/>
  <c r="AJ167" i="1" s="1"/>
  <c r="AG141" i="1"/>
  <c r="AJ141" i="1" s="1"/>
  <c r="AG11" i="1"/>
  <c r="AJ11" i="1" s="1"/>
  <c r="AG214" i="1"/>
  <c r="AJ214" i="1" s="1"/>
  <c r="AG318" i="1"/>
  <c r="AJ318" i="1" s="1"/>
  <c r="AK305" i="1"/>
  <c r="AG273" i="1"/>
  <c r="AG212" i="1"/>
  <c r="AJ212" i="1" s="1"/>
  <c r="AK209" i="1"/>
  <c r="AK78" i="1"/>
  <c r="AK51" i="1"/>
  <c r="AG50" i="1"/>
  <c r="AJ50" i="1" s="1"/>
  <c r="AK37" i="1"/>
  <c r="AF19" i="1"/>
  <c r="AG19" i="1" s="1"/>
  <c r="AJ19" i="1" s="1"/>
  <c r="AK13" i="1"/>
  <c r="AK17" i="3"/>
  <c r="AG17" i="3"/>
  <c r="AK9" i="3"/>
  <c r="AG9" i="3"/>
  <c r="AF13" i="3"/>
  <c r="AK13" i="3" s="1"/>
  <c r="AG16" i="3"/>
  <c r="AJ16" i="3" s="1"/>
  <c r="AF42" i="3"/>
  <c r="AK42" i="3" s="1"/>
  <c r="AF53" i="3"/>
  <c r="AK53" i="3" s="1"/>
  <c r="AG8" i="3"/>
  <c r="AJ8" i="3" s="1"/>
  <c r="AK49" i="3"/>
  <c r="AG49" i="3"/>
  <c r="AJ49" i="3" s="1"/>
  <c r="AF4" i="3"/>
  <c r="AG48" i="3"/>
  <c r="AJ48" i="3" s="1"/>
  <c r="AF74" i="3"/>
  <c r="AK74" i="3" s="1"/>
  <c r="AF21" i="3"/>
  <c r="AG21" i="3" s="1"/>
  <c r="AG30" i="3"/>
  <c r="AJ30" i="3" s="1"/>
  <c r="AF34" i="3"/>
  <c r="AK34" i="3" s="1"/>
  <c r="AG62" i="3"/>
  <c r="AJ62" i="3" s="1"/>
  <c r="AF66" i="3"/>
  <c r="AK66" i="3" s="1"/>
  <c r="AK81" i="3"/>
  <c r="AG81" i="3"/>
  <c r="AJ81" i="3" s="1"/>
  <c r="AF85" i="3"/>
  <c r="AG85" i="3" s="1"/>
  <c r="AJ85" i="3" s="1"/>
  <c r="AF90" i="3"/>
  <c r="AK90" i="3" s="1"/>
  <c r="AF5" i="3"/>
  <c r="AK5" i="3" s="1"/>
  <c r="AK25" i="3"/>
  <c r="AG25" i="3"/>
  <c r="AJ25" i="3" s="1"/>
  <c r="AF29" i="3"/>
  <c r="AG29" i="3" s="1"/>
  <c r="AJ29" i="3" s="1"/>
  <c r="AK57" i="3"/>
  <c r="AG57" i="3"/>
  <c r="AJ57" i="3" s="1"/>
  <c r="AF61" i="3"/>
  <c r="AG61" i="3" s="1"/>
  <c r="AJ61" i="3" s="1"/>
  <c r="AJ72" i="3"/>
  <c r="AG80" i="3"/>
  <c r="AJ80" i="3" s="1"/>
  <c r="AG86" i="3"/>
  <c r="AJ86" i="3" s="1"/>
  <c r="AK86" i="3"/>
  <c r="AK105" i="3"/>
  <c r="AG105" i="3"/>
  <c r="AJ105" i="3" s="1"/>
  <c r="AK2" i="3"/>
  <c r="AK3" i="3"/>
  <c r="AJ3" i="3"/>
  <c r="AK33" i="3"/>
  <c r="AG33" i="3"/>
  <c r="AJ33" i="3" s="1"/>
  <c r="AF37" i="3"/>
  <c r="AK37" i="3" s="1"/>
  <c r="AK65" i="3"/>
  <c r="AG65" i="3"/>
  <c r="AJ65" i="3" s="1"/>
  <c r="AF69" i="3"/>
  <c r="AG69" i="3" s="1"/>
  <c r="AJ69" i="3" s="1"/>
  <c r="AK89" i="3"/>
  <c r="AG89" i="3"/>
  <c r="AJ89" i="3" s="1"/>
  <c r="AF93" i="3"/>
  <c r="AG93" i="3" s="1"/>
  <c r="AJ93" i="3" s="1"/>
  <c r="AF98" i="3"/>
  <c r="AK98" i="3" s="1"/>
  <c r="AK11" i="3"/>
  <c r="AF18" i="3"/>
  <c r="AK18" i="3" s="1"/>
  <c r="AF50" i="3"/>
  <c r="AK50" i="3" s="1"/>
  <c r="AG94" i="3"/>
  <c r="AJ94" i="3" s="1"/>
  <c r="AK94" i="3"/>
  <c r="AK41" i="3"/>
  <c r="AG41" i="3"/>
  <c r="AJ41" i="3" s="1"/>
  <c r="AF45" i="3"/>
  <c r="AK45" i="3" s="1"/>
  <c r="AK73" i="3"/>
  <c r="AG73" i="3"/>
  <c r="AJ73" i="3" s="1"/>
  <c r="AF77" i="3"/>
  <c r="AG77" i="3" s="1"/>
  <c r="AF82" i="3"/>
  <c r="AK82" i="3" s="1"/>
  <c r="AK102" i="3"/>
  <c r="AJ9" i="3"/>
  <c r="AF10" i="3"/>
  <c r="AG10" i="3" s="1"/>
  <c r="AG11" i="3"/>
  <c r="AJ11" i="3" s="1"/>
  <c r="AJ17" i="3"/>
  <c r="AG22" i="3"/>
  <c r="AJ22" i="3" s="1"/>
  <c r="AF26" i="3"/>
  <c r="AK26" i="3" s="1"/>
  <c r="AG54" i="3"/>
  <c r="AJ54" i="3" s="1"/>
  <c r="AF58" i="3"/>
  <c r="AK58" i="3" s="1"/>
  <c r="AG78" i="3"/>
  <c r="AJ78" i="3" s="1"/>
  <c r="AK78" i="3"/>
  <c r="AK97" i="3"/>
  <c r="AG97" i="3"/>
  <c r="AJ97" i="3" s="1"/>
  <c r="AF101" i="3"/>
  <c r="AK101" i="3" s="1"/>
  <c r="AF106" i="3"/>
  <c r="AF107" i="3"/>
  <c r="AK107" i="3" s="1"/>
  <c r="AK8" i="3"/>
  <c r="AK16" i="3"/>
  <c r="AG20" i="3"/>
  <c r="AJ20" i="3" s="1"/>
  <c r="AK24" i="3"/>
  <c r="AG28" i="3"/>
  <c r="AJ28" i="3" s="1"/>
  <c r="AK32" i="3"/>
  <c r="AG36" i="3"/>
  <c r="AJ36" i="3" s="1"/>
  <c r="AK40" i="3"/>
  <c r="AK48" i="3"/>
  <c r="AG52" i="3"/>
  <c r="AJ52" i="3" s="1"/>
  <c r="AK56" i="3"/>
  <c r="AG60" i="3"/>
  <c r="AJ60" i="3" s="1"/>
  <c r="AK64" i="3"/>
  <c r="AG68" i="3"/>
  <c r="AJ68" i="3" s="1"/>
  <c r="AK72" i="3"/>
  <c r="AG76" i="3"/>
  <c r="AJ76" i="3" s="1"/>
  <c r="AK80" i="3"/>
  <c r="AG84" i="3"/>
  <c r="AJ84" i="3" s="1"/>
  <c r="AK88" i="3"/>
  <c r="AG92" i="3"/>
  <c r="AJ92" i="3" s="1"/>
  <c r="AK96" i="3"/>
  <c r="AG100" i="3"/>
  <c r="AJ100" i="3" s="1"/>
  <c r="AK104" i="3"/>
  <c r="AF7" i="3"/>
  <c r="AG7" i="3" s="1"/>
  <c r="AF15" i="3"/>
  <c r="AF23" i="3"/>
  <c r="AG23" i="3" s="1"/>
  <c r="AF31" i="3"/>
  <c r="AG31" i="3" s="1"/>
  <c r="AF39" i="3"/>
  <c r="AF47" i="3"/>
  <c r="AG47" i="3" s="1"/>
  <c r="AF55" i="3"/>
  <c r="AF63" i="3"/>
  <c r="AF71" i="3"/>
  <c r="AF219" i="1"/>
  <c r="AG219" i="1" s="1"/>
  <c r="AG269" i="1"/>
  <c r="AJ269" i="1" s="1"/>
  <c r="AK269" i="1"/>
  <c r="AG229" i="1"/>
  <c r="AJ229" i="1" s="1"/>
  <c r="AK229" i="1"/>
  <c r="AG57" i="1"/>
  <c r="AJ57" i="1" s="1"/>
  <c r="AK57" i="1"/>
  <c r="AF259" i="1"/>
  <c r="AG259" i="1" s="1"/>
  <c r="AJ259" i="1" s="1"/>
  <c r="AG253" i="1"/>
  <c r="AJ253" i="1" s="1"/>
  <c r="AK253" i="1"/>
  <c r="AF108" i="1"/>
  <c r="AG108" i="1" s="1"/>
  <c r="AJ108" i="1" s="1"/>
  <c r="AJ313" i="1"/>
  <c r="AK293" i="1"/>
  <c r="AG270" i="1"/>
  <c r="AJ270" i="1" s="1"/>
  <c r="AK306" i="1"/>
  <c r="AG317" i="1"/>
  <c r="AJ317" i="1" s="1"/>
  <c r="AF275" i="1"/>
  <c r="AG275" i="1" s="1"/>
  <c r="AF281" i="1"/>
  <c r="AK281" i="1" s="1"/>
  <c r="AK158" i="1"/>
  <c r="AG158" i="1"/>
  <c r="AJ158" i="1" s="1"/>
  <c r="AF234" i="1"/>
  <c r="AG234" i="1" s="1"/>
  <c r="AG295" i="1"/>
  <c r="AF282" i="1"/>
  <c r="AG282" i="1" s="1"/>
  <c r="AJ215" i="1"/>
  <c r="AF187" i="1"/>
  <c r="AG187" i="1" s="1"/>
  <c r="AG294" i="1"/>
  <c r="AJ294" i="1" s="1"/>
  <c r="AJ289" i="1"/>
  <c r="AK289" i="1"/>
  <c r="AJ265" i="1"/>
  <c r="AG250" i="1"/>
  <c r="AJ250" i="1" s="1"/>
  <c r="AK250" i="1"/>
  <c r="AF235" i="1"/>
  <c r="AG235" i="1" s="1"/>
  <c r="AJ235" i="1" s="1"/>
  <c r="AG216" i="1"/>
  <c r="AJ216" i="1" s="1"/>
  <c r="AK216" i="1"/>
  <c r="AF203" i="1"/>
  <c r="AK203" i="1" s="1"/>
  <c r="AG154" i="1"/>
  <c r="AJ154" i="1" s="1"/>
  <c r="AF136" i="1"/>
  <c r="AG136" i="1" s="1"/>
  <c r="AK126" i="1"/>
  <c r="AG126" i="1"/>
  <c r="AJ126" i="1" s="1"/>
  <c r="AF105" i="1"/>
  <c r="AG105" i="1" s="1"/>
  <c r="AF88" i="1"/>
  <c r="AG88" i="1" s="1"/>
  <c r="AK318" i="1"/>
  <c r="AG292" i="1"/>
  <c r="AJ292" i="1" s="1"/>
  <c r="AF291" i="1"/>
  <c r="AG291" i="1" s="1"/>
  <c r="AG290" i="1"/>
  <c r="AJ290" i="1" s="1"/>
  <c r="AF283" i="1"/>
  <c r="AK283" i="1" s="1"/>
  <c r="AG278" i="1"/>
  <c r="AJ278" i="1" s="1"/>
  <c r="AG277" i="1"/>
  <c r="AJ277" i="1" s="1"/>
  <c r="AG266" i="1"/>
  <c r="AJ266" i="1" s="1"/>
  <c r="AK266" i="1"/>
  <c r="AG246" i="1"/>
  <c r="AJ246" i="1" s="1"/>
  <c r="AG226" i="1"/>
  <c r="AJ226" i="1" s="1"/>
  <c r="AK226" i="1"/>
  <c r="AF188" i="1"/>
  <c r="AG188" i="1" s="1"/>
  <c r="AG185" i="1"/>
  <c r="AJ185" i="1" s="1"/>
  <c r="AK185" i="1"/>
  <c r="AF140" i="1"/>
  <c r="AG140" i="1" s="1"/>
  <c r="AJ140" i="1" s="1"/>
  <c r="AF129" i="1"/>
  <c r="AG129" i="1" s="1"/>
  <c r="AJ129" i="1" s="1"/>
  <c r="AF96" i="1"/>
  <c r="AK96" i="1" s="1"/>
  <c r="AG58" i="1"/>
  <c r="AJ58" i="1" s="1"/>
  <c r="AJ295" i="1"/>
  <c r="AK295" i="1"/>
  <c r="AK294" i="1"/>
  <c r="AK278" i="1"/>
  <c r="AG262" i="1"/>
  <c r="AJ262" i="1" s="1"/>
  <c r="AF251" i="1"/>
  <c r="AG251" i="1" s="1"/>
  <c r="AK246" i="1"/>
  <c r="AJ241" i="1"/>
  <c r="AG222" i="1"/>
  <c r="AJ222" i="1" s="1"/>
  <c r="AF217" i="1"/>
  <c r="AG217" i="1" s="1"/>
  <c r="AK159" i="1"/>
  <c r="AG159" i="1"/>
  <c r="AJ159" i="1" s="1"/>
  <c r="AF65" i="1"/>
  <c r="AG65" i="1" s="1"/>
  <c r="AG30" i="1"/>
  <c r="AJ30" i="1" s="1"/>
  <c r="AK30" i="1"/>
  <c r="AG312" i="1"/>
  <c r="AJ312" i="1" s="1"/>
  <c r="AG311" i="1"/>
  <c r="AJ311" i="1" s="1"/>
  <c r="AG305" i="1"/>
  <c r="AG304" i="1"/>
  <c r="AJ304" i="1" s="1"/>
  <c r="AG303" i="1"/>
  <c r="AJ303" i="1" s="1"/>
  <c r="AK296" i="1"/>
  <c r="AG286" i="1"/>
  <c r="AJ286" i="1" s="1"/>
  <c r="AG285" i="1"/>
  <c r="AJ285" i="1" s="1"/>
  <c r="AF267" i="1"/>
  <c r="AG267" i="1" s="1"/>
  <c r="AJ267" i="1" s="1"/>
  <c r="AK262" i="1"/>
  <c r="AJ256" i="1"/>
  <c r="AG242" i="1"/>
  <c r="AJ242" i="1" s="1"/>
  <c r="AK242" i="1"/>
  <c r="AF227" i="1"/>
  <c r="AG227" i="1" s="1"/>
  <c r="AK222" i="1"/>
  <c r="AF204" i="1"/>
  <c r="AG204" i="1" s="1"/>
  <c r="AG201" i="1"/>
  <c r="AJ201" i="1" s="1"/>
  <c r="AK201" i="1"/>
  <c r="AG193" i="1"/>
  <c r="AJ193" i="1" s="1"/>
  <c r="AG186" i="1"/>
  <c r="AJ186" i="1" s="1"/>
  <c r="AK186" i="1"/>
  <c r="AG177" i="1"/>
  <c r="AJ177" i="1" s="1"/>
  <c r="AK317" i="1"/>
  <c r="AG309" i="1"/>
  <c r="AJ309" i="1" s="1"/>
  <c r="AG308" i="1"/>
  <c r="AJ308" i="1" s="1"/>
  <c r="AG307" i="1"/>
  <c r="AJ307" i="1" s="1"/>
  <c r="AG300" i="1"/>
  <c r="AJ300" i="1" s="1"/>
  <c r="AF299" i="1"/>
  <c r="AG299" i="1" s="1"/>
  <c r="AG298" i="1"/>
  <c r="AJ298" i="1" s="1"/>
  <c r="AK290" i="1"/>
  <c r="AK286" i="1"/>
  <c r="AJ273" i="1"/>
  <c r="AK273" i="1"/>
  <c r="AJ257" i="1"/>
  <c r="AG238" i="1"/>
  <c r="AJ238" i="1" s="1"/>
  <c r="AG218" i="1"/>
  <c r="AJ218" i="1" s="1"/>
  <c r="AK218" i="1"/>
  <c r="AK101" i="1"/>
  <c r="AG101" i="1"/>
  <c r="AJ101" i="1" s="1"/>
  <c r="AK310" i="1"/>
  <c r="AG306" i="1"/>
  <c r="AJ306" i="1" s="1"/>
  <c r="AJ305" i="1"/>
  <c r="AK304" i="1"/>
  <c r="AK302" i="1"/>
  <c r="AK277" i="1"/>
  <c r="AG274" i="1"/>
  <c r="AJ274" i="1" s="1"/>
  <c r="AK274" i="1"/>
  <c r="AG258" i="1"/>
  <c r="AJ258" i="1" s="1"/>
  <c r="AK258" i="1"/>
  <c r="AK245" i="1"/>
  <c r="AF243" i="1"/>
  <c r="AG243" i="1" s="1"/>
  <c r="AJ243" i="1" s="1"/>
  <c r="AK238" i="1"/>
  <c r="AG202" i="1"/>
  <c r="AJ202" i="1" s="1"/>
  <c r="AK202" i="1"/>
  <c r="AF153" i="1"/>
  <c r="AK153" i="1" s="1"/>
  <c r="AF146" i="1"/>
  <c r="AG146" i="1" s="1"/>
  <c r="AJ146" i="1" s="1"/>
  <c r="AF135" i="1"/>
  <c r="AK135" i="1" s="1"/>
  <c r="AG118" i="1"/>
  <c r="AJ118" i="1" s="1"/>
  <c r="AK118" i="1"/>
  <c r="AK70" i="1"/>
  <c r="AF208" i="1"/>
  <c r="AG208" i="1" s="1"/>
  <c r="AJ208" i="1" s="1"/>
  <c r="AG207" i="1"/>
  <c r="AJ207" i="1" s="1"/>
  <c r="AF205" i="1"/>
  <c r="AG205" i="1" s="1"/>
  <c r="AF192" i="1"/>
  <c r="AK192" i="1" s="1"/>
  <c r="AG191" i="1"/>
  <c r="AJ191" i="1" s="1"/>
  <c r="AF189" i="1"/>
  <c r="AG189" i="1" s="1"/>
  <c r="AF176" i="1"/>
  <c r="AG175" i="1"/>
  <c r="AJ175" i="1" s="1"/>
  <c r="AF173" i="1"/>
  <c r="AG173" i="1" s="1"/>
  <c r="AG170" i="1"/>
  <c r="AJ170" i="1" s="1"/>
  <c r="AK170" i="1"/>
  <c r="AK169" i="1"/>
  <c r="AJ168" i="1"/>
  <c r="AK167" i="1"/>
  <c r="AF137" i="1"/>
  <c r="AG137" i="1" s="1"/>
  <c r="AF130" i="1"/>
  <c r="AG130" i="1" s="1"/>
  <c r="AJ130" i="1" s="1"/>
  <c r="AF127" i="1"/>
  <c r="AG127" i="1" s="1"/>
  <c r="AF113" i="1"/>
  <c r="AK113" i="1" s="1"/>
  <c r="AK110" i="1"/>
  <c r="AG110" i="1"/>
  <c r="AJ110" i="1" s="1"/>
  <c r="AJ109" i="1"/>
  <c r="AF92" i="1"/>
  <c r="AG92" i="1" s="1"/>
  <c r="AK27" i="1"/>
  <c r="AF287" i="1"/>
  <c r="AG287" i="1" s="1"/>
  <c r="AF279" i="1"/>
  <c r="AG279" i="1" s="1"/>
  <c r="AF271" i="1"/>
  <c r="AG271" i="1" s="1"/>
  <c r="AF263" i="1"/>
  <c r="AG263" i="1" s="1"/>
  <c r="AF255" i="1"/>
  <c r="AG255" i="1" s="1"/>
  <c r="AF247" i="1"/>
  <c r="AG247" i="1" s="1"/>
  <c r="AF239" i="1"/>
  <c r="AG239" i="1" s="1"/>
  <c r="AF231" i="1"/>
  <c r="AG231" i="1" s="1"/>
  <c r="AF223" i="1"/>
  <c r="AG223" i="1" s="1"/>
  <c r="AK212" i="1"/>
  <c r="AF211" i="1"/>
  <c r="AG211" i="1" s="1"/>
  <c r="AG210" i="1"/>
  <c r="AJ210" i="1" s="1"/>
  <c r="AG194" i="1"/>
  <c r="AJ194" i="1" s="1"/>
  <c r="AK160" i="1"/>
  <c r="AG160" i="1"/>
  <c r="AJ160" i="1" s="1"/>
  <c r="AF155" i="1"/>
  <c r="AG155" i="1" s="1"/>
  <c r="AJ155" i="1" s="1"/>
  <c r="AK143" i="1"/>
  <c r="AG143" i="1"/>
  <c r="AJ143" i="1" s="1"/>
  <c r="AG138" i="1"/>
  <c r="AJ138" i="1" s="1"/>
  <c r="AF123" i="1"/>
  <c r="AG123" i="1" s="1"/>
  <c r="AJ123" i="1" s="1"/>
  <c r="AF119" i="1"/>
  <c r="AK119" i="1" s="1"/>
  <c r="AG102" i="1"/>
  <c r="AJ102" i="1" s="1"/>
  <c r="AK102" i="1"/>
  <c r="AF89" i="1"/>
  <c r="AG89" i="1" s="1"/>
  <c r="AJ89" i="1" s="1"/>
  <c r="AK80" i="1"/>
  <c r="AF66" i="1"/>
  <c r="AG66" i="1" s="1"/>
  <c r="AJ66" i="1" s="1"/>
  <c r="AG46" i="1"/>
  <c r="AJ46" i="1" s="1"/>
  <c r="AK46" i="1"/>
  <c r="AF42" i="1"/>
  <c r="AK42" i="1" s="1"/>
  <c r="AF15" i="1"/>
  <c r="AG15" i="1" s="1"/>
  <c r="AK265" i="1"/>
  <c r="AK257" i="1"/>
  <c r="AK249" i="1"/>
  <c r="AK241" i="1"/>
  <c r="AK233" i="1"/>
  <c r="AK225" i="1"/>
  <c r="AK215" i="1"/>
  <c r="AG196" i="1"/>
  <c r="AJ196" i="1" s="1"/>
  <c r="AK196" i="1"/>
  <c r="AK195" i="1"/>
  <c r="AG180" i="1"/>
  <c r="AJ180" i="1" s="1"/>
  <c r="AK180" i="1"/>
  <c r="AK179" i="1"/>
  <c r="AF171" i="1"/>
  <c r="AG171" i="1" s="1"/>
  <c r="AJ171" i="1" s="1"/>
  <c r="AF111" i="1"/>
  <c r="AG111" i="1" s="1"/>
  <c r="AF97" i="1"/>
  <c r="AK97" i="1" s="1"/>
  <c r="AK94" i="1"/>
  <c r="AG94" i="1"/>
  <c r="AJ94" i="1" s="1"/>
  <c r="AJ93" i="1"/>
  <c r="AF76" i="1"/>
  <c r="AK76" i="1" s="1"/>
  <c r="AF63" i="1"/>
  <c r="AG63" i="1" s="1"/>
  <c r="AJ63" i="1" s="1"/>
  <c r="AF31" i="1"/>
  <c r="AK31" i="1" s="1"/>
  <c r="AK288" i="1"/>
  <c r="AK280" i="1"/>
  <c r="AK272" i="1"/>
  <c r="AK264" i="1"/>
  <c r="AK256" i="1"/>
  <c r="AK248" i="1"/>
  <c r="AK240" i="1"/>
  <c r="AK232" i="1"/>
  <c r="AK224" i="1"/>
  <c r="AK214" i="1"/>
  <c r="AK207" i="1"/>
  <c r="AK206" i="1"/>
  <c r="AK191" i="1"/>
  <c r="AK190" i="1"/>
  <c r="AK175" i="1"/>
  <c r="AK174" i="1"/>
  <c r="AJ169" i="1"/>
  <c r="AK168" i="1"/>
  <c r="AK166" i="1"/>
  <c r="AF162" i="1"/>
  <c r="AG162" i="1" s="1"/>
  <c r="AG161" i="1"/>
  <c r="AJ161" i="1" s="1"/>
  <c r="AG150" i="1"/>
  <c r="AJ150" i="1" s="1"/>
  <c r="AK144" i="1"/>
  <c r="AG144" i="1"/>
  <c r="AJ144" i="1" s="1"/>
  <c r="AF139" i="1"/>
  <c r="AG139" i="1" s="1"/>
  <c r="AJ139" i="1" s="1"/>
  <c r="AF128" i="1"/>
  <c r="AK128" i="1" s="1"/>
  <c r="AF120" i="1"/>
  <c r="AG120" i="1" s="1"/>
  <c r="AJ120" i="1" s="1"/>
  <c r="AF107" i="1"/>
  <c r="AG107" i="1" s="1"/>
  <c r="AF103" i="1"/>
  <c r="AG103" i="1" s="1"/>
  <c r="AG90" i="1"/>
  <c r="AJ90" i="1" s="1"/>
  <c r="AG86" i="1"/>
  <c r="AJ86" i="1" s="1"/>
  <c r="AK86" i="1"/>
  <c r="AF67" i="1"/>
  <c r="AK67" i="1" s="1"/>
  <c r="AF60" i="1"/>
  <c r="AK60" i="1" s="1"/>
  <c r="AK29" i="1"/>
  <c r="AG29" i="1"/>
  <c r="AJ29" i="1" s="1"/>
  <c r="AK247" i="1"/>
  <c r="AK231" i="1"/>
  <c r="AK213" i="1"/>
  <c r="AF200" i="1"/>
  <c r="AG200" i="1" s="1"/>
  <c r="AG199" i="1"/>
  <c r="AJ199" i="1" s="1"/>
  <c r="AF197" i="1"/>
  <c r="AF184" i="1"/>
  <c r="AG184" i="1" s="1"/>
  <c r="AG183" i="1"/>
  <c r="AJ183" i="1" s="1"/>
  <c r="AF181" i="1"/>
  <c r="AF156" i="1"/>
  <c r="AK156" i="1" s="1"/>
  <c r="AF151" i="1"/>
  <c r="AF124" i="1"/>
  <c r="AG124" i="1" s="1"/>
  <c r="AJ124" i="1" s="1"/>
  <c r="AF95" i="1"/>
  <c r="AK95" i="1" s="1"/>
  <c r="AF81" i="1"/>
  <c r="AK81" i="1" s="1"/>
  <c r="AG56" i="1"/>
  <c r="AJ56" i="1" s="1"/>
  <c r="AF47" i="1"/>
  <c r="AK47" i="1" s="1"/>
  <c r="AG32" i="1"/>
  <c r="AJ32" i="1" s="1"/>
  <c r="AF25" i="1"/>
  <c r="AG25" i="1" s="1"/>
  <c r="AF172" i="1"/>
  <c r="AG172" i="1" s="1"/>
  <c r="AJ172" i="1" s="1"/>
  <c r="AF152" i="1"/>
  <c r="AK152" i="1" s="1"/>
  <c r="AG145" i="1"/>
  <c r="AJ145" i="1" s="1"/>
  <c r="AF121" i="1"/>
  <c r="AK121" i="1" s="1"/>
  <c r="AF112" i="1"/>
  <c r="AG112" i="1" s="1"/>
  <c r="AJ112" i="1" s="1"/>
  <c r="AF104" i="1"/>
  <c r="AG104" i="1" s="1"/>
  <c r="AF91" i="1"/>
  <c r="AF87" i="1"/>
  <c r="AG87" i="1" s="1"/>
  <c r="AF44" i="1"/>
  <c r="AG44" i="1" s="1"/>
  <c r="AG164" i="1"/>
  <c r="AJ164" i="1" s="1"/>
  <c r="AK154" i="1"/>
  <c r="AG148" i="1"/>
  <c r="AJ148" i="1" s="1"/>
  <c r="AK138" i="1"/>
  <c r="AG132" i="1"/>
  <c r="AJ132" i="1" s="1"/>
  <c r="AK122" i="1"/>
  <c r="AG116" i="1"/>
  <c r="AJ116" i="1" s="1"/>
  <c r="AK106" i="1"/>
  <c r="AG100" i="1"/>
  <c r="AJ100" i="1" s="1"/>
  <c r="AK90" i="1"/>
  <c r="AG84" i="1"/>
  <c r="AJ84" i="1" s="1"/>
  <c r="AG74" i="1"/>
  <c r="AJ74" i="1" s="1"/>
  <c r="AG73" i="1"/>
  <c r="AJ73" i="1" s="1"/>
  <c r="AK72" i="1"/>
  <c r="AF71" i="1"/>
  <c r="AK71" i="1" s="1"/>
  <c r="AG70" i="1"/>
  <c r="AJ70" i="1" s="1"/>
  <c r="AF68" i="1"/>
  <c r="AG68" i="1" s="1"/>
  <c r="AK61" i="1"/>
  <c r="AF39" i="1"/>
  <c r="AK39" i="1" s="1"/>
  <c r="AF33" i="1"/>
  <c r="AK33" i="1" s="1"/>
  <c r="AG22" i="1"/>
  <c r="AJ22" i="1" s="1"/>
  <c r="AG163" i="1"/>
  <c r="AJ163" i="1" s="1"/>
  <c r="AG147" i="1"/>
  <c r="AJ147" i="1" s="1"/>
  <c r="AG131" i="1"/>
  <c r="AJ131" i="1" s="1"/>
  <c r="AG115" i="1"/>
  <c r="AJ115" i="1" s="1"/>
  <c r="AF114" i="1"/>
  <c r="AK114" i="1" s="1"/>
  <c r="AG99" i="1"/>
  <c r="AJ99" i="1" s="1"/>
  <c r="AF98" i="1"/>
  <c r="AG98" i="1" s="1"/>
  <c r="AG83" i="1"/>
  <c r="AJ83" i="1" s="1"/>
  <c r="AF82" i="1"/>
  <c r="AK82" i="1" s="1"/>
  <c r="AG80" i="1"/>
  <c r="AJ80" i="1" s="1"/>
  <c r="AG77" i="1"/>
  <c r="AJ77" i="1" s="1"/>
  <c r="AG54" i="1"/>
  <c r="AJ54" i="1" s="1"/>
  <c r="AG51" i="1"/>
  <c r="AJ51" i="1" s="1"/>
  <c r="AK50" i="1"/>
  <c r="AF28" i="1"/>
  <c r="AG28" i="1" s="1"/>
  <c r="AJ7" i="1"/>
  <c r="AF79" i="1"/>
  <c r="AK79" i="1" s="1"/>
  <c r="AG78" i="1"/>
  <c r="AJ78" i="1" s="1"/>
  <c r="AG75" i="1"/>
  <c r="AJ75" i="1" s="1"/>
  <c r="AK74" i="1"/>
  <c r="AF55" i="1"/>
  <c r="AK55" i="1" s="1"/>
  <c r="AF52" i="1"/>
  <c r="AG52" i="1" s="1"/>
  <c r="AG41" i="1"/>
  <c r="AJ41" i="1" s="1"/>
  <c r="AF23" i="1"/>
  <c r="AG23" i="1" s="1"/>
  <c r="AJ23" i="1" s="1"/>
  <c r="AF17" i="1"/>
  <c r="AK17" i="1" s="1"/>
  <c r="AF12" i="1"/>
  <c r="AK164" i="1"/>
  <c r="AK163" i="1"/>
  <c r="AK148" i="1"/>
  <c r="AK147" i="1"/>
  <c r="AK132" i="1"/>
  <c r="AK131" i="1"/>
  <c r="AK116" i="1"/>
  <c r="AK115" i="1"/>
  <c r="AK100" i="1"/>
  <c r="AK99" i="1"/>
  <c r="AK84" i="1"/>
  <c r="AK83" i="1"/>
  <c r="AG62" i="1"/>
  <c r="AJ62" i="1" s="1"/>
  <c r="AG59" i="1"/>
  <c r="AJ59" i="1" s="1"/>
  <c r="AK58" i="1"/>
  <c r="AK49" i="1"/>
  <c r="AG45" i="1"/>
  <c r="AJ45" i="1" s="1"/>
  <c r="AG37" i="1"/>
  <c r="AJ37" i="1" s="1"/>
  <c r="AF36" i="1"/>
  <c r="AG36" i="1" s="1"/>
  <c r="AG14" i="1"/>
  <c r="AJ14" i="1" s="1"/>
  <c r="AF9" i="1"/>
  <c r="AG9" i="1" s="1"/>
  <c r="AK75" i="1"/>
  <c r="AK41" i="1"/>
  <c r="AG38" i="1"/>
  <c r="AJ38" i="1" s="1"/>
  <c r="AF20" i="1"/>
  <c r="AG20" i="1" s="1"/>
  <c r="AK11" i="1"/>
  <c r="AK64" i="1"/>
  <c r="AK56" i="1"/>
  <c r="AK48" i="1"/>
  <c r="AK40" i="1"/>
  <c r="AK32" i="1"/>
  <c r="AK24" i="1"/>
  <c r="AK16" i="1"/>
  <c r="AK8" i="1"/>
  <c r="AF5" i="1"/>
  <c r="AK5" i="1" s="1"/>
  <c r="AG43" i="1"/>
  <c r="AJ43" i="1" s="1"/>
  <c r="AG35" i="1"/>
  <c r="AJ35" i="1" s="1"/>
  <c r="AG27" i="1"/>
  <c r="AJ27" i="1" s="1"/>
  <c r="AK7" i="1"/>
  <c r="AK6" i="1"/>
  <c r="AF3" i="1"/>
  <c r="AK3" i="1" s="1"/>
  <c r="AF34" i="1"/>
  <c r="AK34" i="1" s="1"/>
  <c r="AF26" i="1"/>
  <c r="AK26" i="1" s="1"/>
  <c r="AF18" i="1"/>
  <c r="AF10" i="1"/>
  <c r="AK10" i="1" s="1"/>
  <c r="AF2" i="1"/>
  <c r="AK4" i="11" l="1"/>
  <c r="AG16" i="11"/>
  <c r="AJ16" i="11" s="1"/>
  <c r="AG5" i="11"/>
  <c r="AJ5" i="11" s="1"/>
  <c r="AG13" i="11"/>
  <c r="AJ13" i="11" s="1"/>
  <c r="AK13" i="11"/>
  <c r="AJ4" i="11"/>
  <c r="AK19" i="11"/>
  <c r="AG25" i="11"/>
  <c r="AJ25" i="11" s="1"/>
  <c r="AK3" i="11"/>
  <c r="AJ3" i="11"/>
  <c r="AG9" i="11"/>
  <c r="AJ9" i="11" s="1"/>
  <c r="AG17" i="11"/>
  <c r="AJ17" i="11" s="1"/>
  <c r="AK17" i="11"/>
  <c r="AG14" i="11"/>
  <c r="AJ14" i="11" s="1"/>
  <c r="AK8" i="11"/>
  <c r="AK11" i="11"/>
  <c r="AJ11" i="11"/>
  <c r="AG8" i="11"/>
  <c r="AJ8" i="11" s="1"/>
  <c r="AG22" i="11"/>
  <c r="AJ22" i="11" s="1"/>
  <c r="AJ19" i="11"/>
  <c r="AG6" i="11"/>
  <c r="AJ6" i="11" s="1"/>
  <c r="AJ137" i="1"/>
  <c r="AJ19" i="9"/>
  <c r="AK8" i="9"/>
  <c r="AG14" i="9"/>
  <c r="AJ14" i="9" s="1"/>
  <c r="AK35" i="9"/>
  <c r="AJ34" i="10"/>
  <c r="AG38" i="10"/>
  <c r="AJ38" i="10" s="1"/>
  <c r="AG2" i="10"/>
  <c r="AJ2" i="10" s="1"/>
  <c r="AG36" i="10"/>
  <c r="AJ36" i="10" s="1"/>
  <c r="AG31" i="10"/>
  <c r="AJ31" i="10" s="1"/>
  <c r="AK28" i="10"/>
  <c r="AG32" i="10"/>
  <c r="AJ32" i="10" s="1"/>
  <c r="AG10" i="10"/>
  <c r="AJ10" i="10" s="1"/>
  <c r="AG7" i="10"/>
  <c r="AJ7" i="10" s="1"/>
  <c r="AG23" i="10"/>
  <c r="AJ23" i="10" s="1"/>
  <c r="AG4" i="10"/>
  <c r="AJ4" i="10" s="1"/>
  <c r="AG14" i="10"/>
  <c r="AJ14" i="10" s="1"/>
  <c r="AK11" i="10"/>
  <c r="AK34" i="10"/>
  <c r="AK18" i="10"/>
  <c r="AG3" i="10"/>
  <c r="AJ3" i="10" s="1"/>
  <c r="AK3" i="10"/>
  <c r="AG30" i="10"/>
  <c r="AJ30" i="10" s="1"/>
  <c r="AG6" i="10"/>
  <c r="AJ6" i="10" s="1"/>
  <c r="AG21" i="10"/>
  <c r="AG20" i="10"/>
  <c r="AJ20" i="10" s="1"/>
  <c r="AG22" i="10"/>
  <c r="AJ22" i="10" s="1"/>
  <c r="AJ21" i="10"/>
  <c r="AG9" i="10"/>
  <c r="AJ9" i="10" s="1"/>
  <c r="AK11" i="9"/>
  <c r="AK5" i="9"/>
  <c r="AG28" i="9"/>
  <c r="AJ28" i="9" s="1"/>
  <c r="AG6" i="9"/>
  <c r="AJ6" i="9" s="1"/>
  <c r="AG21" i="9"/>
  <c r="AJ21" i="9" s="1"/>
  <c r="AK3" i="9"/>
  <c r="AK19" i="9"/>
  <c r="AJ5" i="9"/>
  <c r="AG34" i="9"/>
  <c r="AJ34" i="9" s="1"/>
  <c r="AK15" i="9"/>
  <c r="AJ12" i="9"/>
  <c r="AK29" i="9"/>
  <c r="AK20" i="9"/>
  <c r="AJ4" i="9"/>
  <c r="AK4" i="9"/>
  <c r="AK7" i="9"/>
  <c r="AK31" i="9"/>
  <c r="AJ31" i="9"/>
  <c r="AG13" i="9"/>
  <c r="AJ13" i="9" s="1"/>
  <c r="AK12" i="9"/>
  <c r="AG15" i="9"/>
  <c r="AJ15" i="9" s="1"/>
  <c r="AK23" i="9"/>
  <c r="AJ23" i="9"/>
  <c r="AG7" i="9"/>
  <c r="AJ7" i="9" s="1"/>
  <c r="AK15" i="1"/>
  <c r="AK23" i="1"/>
  <c r="AK139" i="1"/>
  <c r="AK223" i="1"/>
  <c r="AK89" i="1"/>
  <c r="AK291" i="1"/>
  <c r="AK287" i="1"/>
  <c r="AK63" i="1"/>
  <c r="AG60" i="1"/>
  <c r="AJ60" i="1" s="1"/>
  <c r="AK52" i="1"/>
  <c r="AJ189" i="1"/>
  <c r="AG314" i="1"/>
  <c r="AJ314" i="1" s="1"/>
  <c r="AJ217" i="1"/>
  <c r="AJ67" i="3"/>
  <c r="AG75" i="3"/>
  <c r="AJ75" i="3" s="1"/>
  <c r="AG50" i="3"/>
  <c r="AJ50" i="3" s="1"/>
  <c r="AG99" i="3"/>
  <c r="AJ99" i="3" s="1"/>
  <c r="AJ27" i="3"/>
  <c r="AK77" i="3"/>
  <c r="AK21" i="3"/>
  <c r="AK91" i="3"/>
  <c r="AK67" i="3"/>
  <c r="AK44" i="3"/>
  <c r="AK29" i="3"/>
  <c r="AG53" i="3"/>
  <c r="AJ53" i="3" s="1"/>
  <c r="AG35" i="3"/>
  <c r="AJ35" i="3" s="1"/>
  <c r="AK19" i="3"/>
  <c r="AG45" i="3"/>
  <c r="AG12" i="3"/>
  <c r="AJ12" i="3" s="1"/>
  <c r="AJ247" i="1"/>
  <c r="AK155" i="1"/>
  <c r="AG192" i="1"/>
  <c r="AJ192" i="1" s="1"/>
  <c r="AK234" i="1"/>
  <c r="AK172" i="1"/>
  <c r="AK239" i="1"/>
  <c r="AK146" i="1"/>
  <c r="AK120" i="1"/>
  <c r="AG135" i="1"/>
  <c r="AJ135" i="1" s="1"/>
  <c r="AK227" i="1"/>
  <c r="AG96" i="1"/>
  <c r="AG149" i="1"/>
  <c r="AJ149" i="1" s="1"/>
  <c r="AG134" i="1"/>
  <c r="AJ134" i="1" s="1"/>
  <c r="AK189" i="1"/>
  <c r="AG67" i="1"/>
  <c r="AJ67" i="1" s="1"/>
  <c r="AG128" i="1"/>
  <c r="AJ128" i="1" s="1"/>
  <c r="AK123" i="1"/>
  <c r="AG283" i="1"/>
  <c r="AJ283" i="1" s="1"/>
  <c r="AK105" i="1"/>
  <c r="AK19" i="1"/>
  <c r="AG47" i="1"/>
  <c r="AK279" i="1"/>
  <c r="AK217" i="1"/>
  <c r="AK129" i="1"/>
  <c r="AK109" i="1"/>
  <c r="AK134" i="1"/>
  <c r="AG101" i="3"/>
  <c r="AJ101" i="3" s="1"/>
  <c r="AG37" i="3"/>
  <c r="AJ37" i="3" s="1"/>
  <c r="AG95" i="3"/>
  <c r="AJ95" i="3" s="1"/>
  <c r="AK69" i="3"/>
  <c r="AK27" i="3"/>
  <c r="AK79" i="3"/>
  <c r="AG79" i="3"/>
  <c r="AJ79" i="3" s="1"/>
  <c r="AG106" i="3"/>
  <c r="AJ106" i="3" s="1"/>
  <c r="AG98" i="3"/>
  <c r="AJ98" i="3" s="1"/>
  <c r="AK106" i="3"/>
  <c r="AG103" i="3"/>
  <c r="AJ103" i="3" s="1"/>
  <c r="AK87" i="1"/>
  <c r="AG156" i="1"/>
  <c r="AJ156" i="1" s="1"/>
  <c r="AK103" i="1"/>
  <c r="AK162" i="1"/>
  <c r="AK66" i="1"/>
  <c r="AK130" i="1"/>
  <c r="AK243" i="1"/>
  <c r="AJ96" i="1"/>
  <c r="AK220" i="1"/>
  <c r="AK124" i="1"/>
  <c r="AK171" i="1"/>
  <c r="AG42" i="1"/>
  <c r="AJ42" i="1" s="1"/>
  <c r="AJ205" i="1"/>
  <c r="AK65" i="1"/>
  <c r="AK88" i="1"/>
  <c r="AJ239" i="1"/>
  <c r="AK205" i="1"/>
  <c r="AJ65" i="1"/>
  <c r="AJ231" i="1"/>
  <c r="AJ88" i="1"/>
  <c r="AG203" i="1"/>
  <c r="AJ203" i="1" s="1"/>
  <c r="AK259" i="1"/>
  <c r="AK198" i="1"/>
  <c r="AG79" i="1"/>
  <c r="AJ79" i="1" s="1"/>
  <c r="AJ255" i="1"/>
  <c r="AG121" i="1"/>
  <c r="AJ121" i="1" s="1"/>
  <c r="AJ198" i="1"/>
  <c r="AJ9" i="1"/>
  <c r="AK112" i="1"/>
  <c r="AK208" i="1"/>
  <c r="AG152" i="1"/>
  <c r="AJ152" i="1" s="1"/>
  <c r="AK228" i="1"/>
  <c r="AJ44" i="1"/>
  <c r="AG82" i="1"/>
  <c r="AJ82" i="1" s="1"/>
  <c r="AJ87" i="1"/>
  <c r="AG119" i="1"/>
  <c r="AJ119" i="1" s="1"/>
  <c r="AJ234" i="1"/>
  <c r="AK71" i="3"/>
  <c r="AG58" i="3"/>
  <c r="AJ58" i="3" s="1"/>
  <c r="AG26" i="3"/>
  <c r="AJ26" i="3" s="1"/>
  <c r="AJ10" i="3"/>
  <c r="AG5" i="3"/>
  <c r="AJ5" i="3" s="1"/>
  <c r="AG90" i="3"/>
  <c r="AJ90" i="3" s="1"/>
  <c r="AG34" i="3"/>
  <c r="AJ34" i="3" s="1"/>
  <c r="AG71" i="3"/>
  <c r="AJ71" i="3" s="1"/>
  <c r="AK39" i="3"/>
  <c r="AK63" i="3"/>
  <c r="AJ31" i="3"/>
  <c r="AK31" i="3"/>
  <c r="AG82" i="3"/>
  <c r="AJ82" i="3" s="1"/>
  <c r="AG63" i="3"/>
  <c r="AJ63" i="3" s="1"/>
  <c r="AK10" i="3"/>
  <c r="AG18" i="3"/>
  <c r="AJ18" i="3" s="1"/>
  <c r="AK93" i="3"/>
  <c r="AG66" i="3"/>
  <c r="AJ66" i="3" s="1"/>
  <c r="AG42" i="3"/>
  <c r="AJ42" i="3" s="1"/>
  <c r="AG13" i="3"/>
  <c r="AJ13" i="3" s="1"/>
  <c r="AK55" i="3"/>
  <c r="AJ23" i="3"/>
  <c r="AK23" i="3"/>
  <c r="AJ45" i="3"/>
  <c r="AK61" i="3"/>
  <c r="AK85" i="3"/>
  <c r="AJ21" i="3"/>
  <c r="AG74" i="3"/>
  <c r="AJ74" i="3" s="1"/>
  <c r="AK4" i="3"/>
  <c r="AG55" i="3"/>
  <c r="AJ55" i="3" s="1"/>
  <c r="AG4" i="3"/>
  <c r="AJ4" i="3" s="1"/>
  <c r="AJ47" i="3"/>
  <c r="AK47" i="3"/>
  <c r="AK15" i="3"/>
  <c r="AJ77" i="3"/>
  <c r="AG39" i="3"/>
  <c r="AJ39" i="3" s="1"/>
  <c r="AK7" i="3"/>
  <c r="AJ7" i="3"/>
  <c r="AG107" i="3"/>
  <c r="AJ107" i="3" s="1"/>
  <c r="AG15" i="3"/>
  <c r="AJ15" i="3" s="1"/>
  <c r="AJ20" i="1"/>
  <c r="AJ36" i="1"/>
  <c r="AJ98" i="1"/>
  <c r="AK68" i="1"/>
  <c r="AJ68" i="1"/>
  <c r="AG91" i="1"/>
  <c r="AJ91" i="1" s="1"/>
  <c r="AJ184" i="1"/>
  <c r="AJ200" i="1"/>
  <c r="AK107" i="1"/>
  <c r="AJ111" i="1"/>
  <c r="AJ127" i="1"/>
  <c r="AG153" i="1"/>
  <c r="AJ153" i="1" s="1"/>
  <c r="AJ227" i="1"/>
  <c r="AJ271" i="1"/>
  <c r="AJ291" i="1"/>
  <c r="AJ105" i="1"/>
  <c r="AJ136" i="1"/>
  <c r="AK187" i="1"/>
  <c r="AK282" i="1"/>
  <c r="AG281" i="1"/>
  <c r="AJ281" i="1" s="1"/>
  <c r="AK20" i="1"/>
  <c r="AK36" i="1"/>
  <c r="AG12" i="1"/>
  <c r="AJ12" i="1" s="1"/>
  <c r="AG33" i="1"/>
  <c r="AJ33" i="1" s="1"/>
  <c r="AK104" i="1"/>
  <c r="AG95" i="1"/>
  <c r="AJ95" i="1" s="1"/>
  <c r="AK184" i="1"/>
  <c r="AK200" i="1"/>
  <c r="AJ107" i="1"/>
  <c r="AK111" i="1"/>
  <c r="AK127" i="1"/>
  <c r="AG176" i="1"/>
  <c r="AJ176" i="1" s="1"/>
  <c r="AJ263" i="1"/>
  <c r="AJ299" i="1"/>
  <c r="AK299" i="1"/>
  <c r="AK267" i="1"/>
  <c r="AJ282" i="1"/>
  <c r="AK108" i="1"/>
  <c r="AJ28" i="1"/>
  <c r="AG18" i="1"/>
  <c r="AJ18" i="1" s="1"/>
  <c r="AK2" i="1"/>
  <c r="AK12" i="1"/>
  <c r="AK28" i="1"/>
  <c r="AG71" i="1"/>
  <c r="AJ71" i="1" s="1"/>
  <c r="AJ104" i="1"/>
  <c r="AK255" i="1"/>
  <c r="AG97" i="1"/>
  <c r="AJ97" i="1" s="1"/>
  <c r="AJ15" i="1"/>
  <c r="AG113" i="1"/>
  <c r="AJ113" i="1" s="1"/>
  <c r="AK176" i="1"/>
  <c r="AK204" i="1"/>
  <c r="AK140" i="1"/>
  <c r="AK188" i="1"/>
  <c r="AK235" i="1"/>
  <c r="AK275" i="1"/>
  <c r="AK219" i="1"/>
  <c r="AG26" i="1"/>
  <c r="AJ26" i="1" s="1"/>
  <c r="AG39" i="1"/>
  <c r="AJ39" i="1" s="1"/>
  <c r="AK25" i="1"/>
  <c r="AK211" i="1"/>
  <c r="AK92" i="1"/>
  <c r="AJ204" i="1"/>
  <c r="AK251" i="1"/>
  <c r="AJ188" i="1"/>
  <c r="AJ275" i="1"/>
  <c r="AJ219" i="1"/>
  <c r="AG55" i="1"/>
  <c r="AJ55" i="1" s="1"/>
  <c r="AG10" i="1"/>
  <c r="AJ10" i="1" s="1"/>
  <c r="AK173" i="1"/>
  <c r="AJ47" i="1"/>
  <c r="AG151" i="1"/>
  <c r="AJ151" i="1" s="1"/>
  <c r="AK263" i="1"/>
  <c r="AG31" i="1"/>
  <c r="AJ31" i="1" s="1"/>
  <c r="AG76" i="1"/>
  <c r="AJ76" i="1" s="1"/>
  <c r="AG34" i="1"/>
  <c r="AJ34" i="1" s="1"/>
  <c r="AG5" i="1"/>
  <c r="AJ5" i="1" s="1"/>
  <c r="AK9" i="1"/>
  <c r="AK18" i="1"/>
  <c r="AG17" i="1"/>
  <c r="AJ17" i="1" s="1"/>
  <c r="AJ52" i="1"/>
  <c r="AG114" i="1"/>
  <c r="AJ114" i="1" s="1"/>
  <c r="AK44" i="1"/>
  <c r="AK91" i="1"/>
  <c r="AJ25" i="1"/>
  <c r="AK98" i="1"/>
  <c r="AK151" i="1"/>
  <c r="AG181" i="1"/>
  <c r="AJ181" i="1" s="1"/>
  <c r="AK181" i="1"/>
  <c r="AG197" i="1"/>
  <c r="AJ197" i="1" s="1"/>
  <c r="AK197" i="1"/>
  <c r="AK271" i="1"/>
  <c r="AJ103" i="1"/>
  <c r="AJ162" i="1"/>
  <c r="AJ92" i="1"/>
  <c r="AK137" i="1"/>
  <c r="AJ287" i="1"/>
  <c r="AJ223" i="1"/>
  <c r="AJ251" i="1"/>
  <c r="AJ187" i="1"/>
  <c r="AG3" i="1"/>
  <c r="AJ3" i="1" s="1"/>
  <c r="AG2" i="1"/>
  <c r="AJ2" i="1" s="1"/>
  <c r="AG81" i="1"/>
  <c r="AJ81" i="1" s="1"/>
  <c r="AJ173" i="1"/>
  <c r="AJ279" i="1"/>
  <c r="AJ211" i="1"/>
  <c r="AK1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Dipartimento di scienze zootecnice</author>
  </authors>
  <commentList>
    <comment ref="D1" authorId="0" shapeId="0" xr:uid="{C5B95171-2F64-49BA-B35F-20352289C9C1}">
      <text>
        <r>
          <rPr>
            <b/>
            <sz val="8"/>
            <color indexed="81"/>
            <rFont val="Tahoma"/>
          </rPr>
          <t xml:space="preserve"> Codice essenza assegnato da Assis.T</t>
        </r>
      </text>
    </comment>
    <comment ref="E1" authorId="0" shapeId="0" xr:uid="{600230D5-F53C-4BD8-89F9-322B6D2AC797}">
      <text>
        <r>
          <rPr>
            <b/>
            <sz val="8"/>
            <color indexed="81"/>
            <rFont val="Tahoma"/>
          </rPr>
          <t xml:space="preserve"> Nome essenza in Assis.T</t>
        </r>
      </text>
    </comment>
    <comment ref="F1" authorId="0" shapeId="0" xr:uid="{A1DF203E-4DF0-4D3A-8C49-06543A1AB2AE}">
      <text>
        <r>
          <rPr>
            <b/>
            <sz val="8"/>
            <color indexed="81"/>
            <rFont val="Tahoma"/>
          </rPr>
          <t xml:space="preserve"> Codice essenza assegnato dal laboratorio sulla base di quanto indicato nel cartellino</t>
        </r>
      </text>
    </comment>
    <comment ref="G1" authorId="0" shapeId="0" xr:uid="{B564739F-6D79-44E8-AD34-66859DA208B9}">
      <text>
        <r>
          <rPr>
            <b/>
            <sz val="8"/>
            <color indexed="81"/>
            <rFont val="Tahoma"/>
          </rPr>
          <t xml:space="preserve"> Nome essenza assegnato dal laboratorio</t>
        </r>
      </text>
    </comment>
    <comment ref="H1" authorId="0" shapeId="0" xr:uid="{B7AF2C4C-6013-4DEB-B064-5C1F041E1A49}">
      <text>
        <r>
          <rPr>
            <b/>
            <sz val="8"/>
            <color indexed="81"/>
            <rFont val="Tahoma"/>
          </rPr>
          <t xml:space="preserve"> Codice categoria assegnato dal laboratorio</t>
        </r>
      </text>
    </comment>
    <comment ref="I1" authorId="0" shapeId="0" xr:uid="{BB91C513-EB2C-4004-A858-801C6DE1F31F}">
      <text>
        <r>
          <rPr>
            <b/>
            <sz val="8"/>
            <color indexed="81"/>
            <rFont val="Tahoma"/>
          </rPr>
          <t xml:space="preserve"> Nome categoria assegnato dal laboratorio</t>
        </r>
      </text>
    </comment>
    <comment ref="J1" authorId="0" shapeId="0" xr:uid="{043197B8-1CA4-49A3-BD70-0CDFE037C6D3}">
      <text>
        <r>
          <rPr>
            <b/>
            <sz val="8"/>
            <color indexed="81"/>
            <rFont val="Tahoma"/>
          </rPr>
          <t xml:space="preserve"> Nome categoria da comp. Flor. o Assis.T</t>
        </r>
      </text>
    </comment>
    <comment ref="L1" authorId="0" shapeId="0" xr:uid="{EA7832C9-5343-4A0F-AFF4-FA96ACFE2D18}">
      <text>
        <r>
          <rPr>
            <b/>
            <sz val="8"/>
            <color indexed="81"/>
            <rFont val="Tahoma"/>
          </rPr>
          <t xml:space="preserve"> Stadio Fenologico 
</t>
        </r>
      </text>
    </comment>
    <comment ref="M1" authorId="0" shapeId="0" xr:uid="{C9CAF08C-84FD-4876-9DFD-6E98E951FB0E}">
      <text>
        <r>
          <rPr>
            <b/>
            <sz val="8"/>
            <color indexed="81"/>
            <rFont val="Tahoma"/>
          </rPr>
          <t xml:space="preserve"> Altezza media dell'erba (media delle singole misurazioni di altezza)</t>
        </r>
      </text>
    </comment>
    <comment ref="O1" authorId="1" shapeId="0" xr:uid="{C3EA1D7E-82D2-4632-A445-96BBDCF5D893}">
      <text>
        <r>
          <rPr>
            <sz val="8"/>
            <color indexed="81"/>
            <rFont val="Tahoma"/>
          </rPr>
          <t xml:space="preserve">AC = nell'ipotesi che la misura del quadro sia sempre 50 x 50
</t>
        </r>
      </text>
    </comment>
    <comment ref="P1" authorId="1" shapeId="0" xr:uid="{89FA318F-D5F1-4A48-947C-7C436694CA5D}">
      <text>
        <r>
          <rPr>
            <b/>
            <sz val="8"/>
            <color indexed="81"/>
            <rFont val="Tahoma"/>
            <family val="2"/>
          </rPr>
          <t>AC</t>
        </r>
        <r>
          <rPr>
            <sz val="8"/>
            <color indexed="81"/>
            <rFont val="Tahoma"/>
          </rPr>
          <t xml:space="preserve"> = nell'ipotesi che la misura del quadro sia sempre 50 x 50</t>
        </r>
      </text>
    </comment>
    <comment ref="AK1" authorId="1" shapeId="0" xr:uid="{DD33F92B-F347-485B-84FB-ED77A119D1A1}">
      <text>
        <r>
          <rPr>
            <sz val="8"/>
            <color indexed="81"/>
            <rFont val="Tahoma"/>
          </rPr>
          <t xml:space="preserve">a. Cannas: i dati in arancione sono anomali a causa di probabili errori nella determinazione analitiche della PV e della PI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Dipartimento di scienze zootecnice</author>
  </authors>
  <commentList>
    <comment ref="D1" authorId="0" shapeId="0" xr:uid="{D7AD7329-9493-4417-99E6-D07D67E65931}">
      <text>
        <r>
          <rPr>
            <b/>
            <sz val="8"/>
            <color indexed="81"/>
            <rFont val="Tahoma"/>
          </rPr>
          <t xml:space="preserve"> Codice essenza assegnato da Assis.T</t>
        </r>
      </text>
    </comment>
    <comment ref="E1" authorId="0" shapeId="0" xr:uid="{6DFB1B2D-7C14-4139-95B1-7D7735C6959F}">
      <text>
        <r>
          <rPr>
            <b/>
            <sz val="8"/>
            <color indexed="81"/>
            <rFont val="Tahoma"/>
          </rPr>
          <t xml:space="preserve"> Nome essenza in Assis.T</t>
        </r>
      </text>
    </comment>
    <comment ref="F1" authorId="0" shapeId="0" xr:uid="{CEC7A51E-CF74-446B-8973-575EC29C7A8B}">
      <text>
        <r>
          <rPr>
            <b/>
            <sz val="8"/>
            <color indexed="81"/>
            <rFont val="Tahoma"/>
          </rPr>
          <t xml:space="preserve"> Codice essenza assegnato dal laboratorio sulla base di quanto indicato nel cartellino</t>
        </r>
      </text>
    </comment>
    <comment ref="G1" authorId="0" shapeId="0" xr:uid="{83C7A687-DD63-43FE-A3C5-CAB552DF1F8A}">
      <text>
        <r>
          <rPr>
            <b/>
            <sz val="8"/>
            <color indexed="81"/>
            <rFont val="Tahoma"/>
          </rPr>
          <t xml:space="preserve"> Nome essenza assegnato dal laboratorio</t>
        </r>
      </text>
    </comment>
    <comment ref="H1" authorId="0" shapeId="0" xr:uid="{BCF66CBF-DED2-4781-9E3A-713B3F1A8EF6}">
      <text>
        <r>
          <rPr>
            <b/>
            <sz val="8"/>
            <color indexed="81"/>
            <rFont val="Tahoma"/>
          </rPr>
          <t xml:space="preserve"> Codice categoria assegnato dal laboratorio</t>
        </r>
      </text>
    </comment>
    <comment ref="I1" authorId="0" shapeId="0" xr:uid="{034E6D1F-4703-4CFC-8261-62F2CC33292B}">
      <text>
        <r>
          <rPr>
            <b/>
            <sz val="8"/>
            <color indexed="81"/>
            <rFont val="Tahoma"/>
          </rPr>
          <t xml:space="preserve"> Nome categoria assegnato dal laboratorio</t>
        </r>
      </text>
    </comment>
    <comment ref="J1" authorId="0" shapeId="0" xr:uid="{C0EDA71D-2A59-4D2F-8330-61E832F73ED9}">
      <text>
        <r>
          <rPr>
            <b/>
            <sz val="8"/>
            <color indexed="81"/>
            <rFont val="Tahoma"/>
          </rPr>
          <t xml:space="preserve"> Nome categoria da comp. Flor. o Assis.T</t>
        </r>
      </text>
    </comment>
    <comment ref="L1" authorId="0" shapeId="0" xr:uid="{1FF5FA0D-A40E-480E-AED2-763DE4F5D473}">
      <text>
        <r>
          <rPr>
            <b/>
            <sz val="8"/>
            <color indexed="81"/>
            <rFont val="Tahoma"/>
          </rPr>
          <t xml:space="preserve"> Stadio Fenologico 
</t>
        </r>
      </text>
    </comment>
    <comment ref="M1" authorId="0" shapeId="0" xr:uid="{BB3A00D1-71D9-4670-AD2C-3304C8C33AEB}">
      <text>
        <r>
          <rPr>
            <b/>
            <sz val="8"/>
            <color indexed="81"/>
            <rFont val="Tahoma"/>
          </rPr>
          <t xml:space="preserve"> Altezza media dell'erba (media delle singole misurazioni di altezza)</t>
        </r>
      </text>
    </comment>
    <comment ref="O1" authorId="1" shapeId="0" xr:uid="{028D7CA8-F3F2-4CCE-9D47-3F3F4749650A}">
      <text>
        <r>
          <rPr>
            <sz val="8"/>
            <color indexed="81"/>
            <rFont val="Tahoma"/>
          </rPr>
          <t xml:space="preserve">AC = nell'ipotesi che la misura del quadro sia sempre 50 x 50
</t>
        </r>
      </text>
    </comment>
    <comment ref="P1" authorId="1" shapeId="0" xr:uid="{24B88E8F-2437-4F0D-AC34-5E4991992305}">
      <text>
        <r>
          <rPr>
            <b/>
            <sz val="8"/>
            <color indexed="81"/>
            <rFont val="Tahoma"/>
            <family val="2"/>
          </rPr>
          <t>AC</t>
        </r>
        <r>
          <rPr>
            <sz val="8"/>
            <color indexed="81"/>
            <rFont val="Tahoma"/>
          </rPr>
          <t xml:space="preserve"> = nell'ipotesi che la misura del quadro sia sempre 50 x 50</t>
        </r>
      </text>
    </comment>
    <comment ref="AK1" authorId="1" shapeId="0" xr:uid="{8D15516A-FF08-4A07-A929-E1E87C6D84D6}">
      <text>
        <r>
          <rPr>
            <sz val="8"/>
            <color indexed="81"/>
            <rFont val="Tahoma"/>
          </rPr>
          <t xml:space="preserve">a. Cannas: i dati in arancione sono anomali a causa di probabili errori nella determinazione analitiche della PV e della PI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Dipartimento di scienze zootecnice</author>
  </authors>
  <commentList>
    <comment ref="D1" authorId="0" shapeId="0" xr:uid="{F1C82C24-2370-4F5B-8E91-E1EF5221BE32}">
      <text>
        <r>
          <rPr>
            <b/>
            <sz val="8"/>
            <color indexed="81"/>
            <rFont val="Tahoma"/>
          </rPr>
          <t xml:space="preserve"> Codice essenza assegnato da Assis.T</t>
        </r>
      </text>
    </comment>
    <comment ref="E1" authorId="0" shapeId="0" xr:uid="{3669E29A-F469-4292-98F1-5CCDA297F14B}">
      <text>
        <r>
          <rPr>
            <b/>
            <sz val="8"/>
            <color indexed="81"/>
            <rFont val="Tahoma"/>
          </rPr>
          <t xml:space="preserve"> Nome essenza in Assis.T</t>
        </r>
      </text>
    </comment>
    <comment ref="F1" authorId="0" shapeId="0" xr:uid="{3D4D0E9B-74D6-4204-AFA5-012FDFD22DCC}">
      <text>
        <r>
          <rPr>
            <b/>
            <sz val="8"/>
            <color indexed="81"/>
            <rFont val="Tahoma"/>
          </rPr>
          <t xml:space="preserve"> Codice essenza assegnato dal laboratorio sulla base di quanto indicato nel cartellino</t>
        </r>
      </text>
    </comment>
    <comment ref="G1" authorId="0" shapeId="0" xr:uid="{A5C83BAA-053B-40BF-9577-B1F88D58135E}">
      <text>
        <r>
          <rPr>
            <b/>
            <sz val="8"/>
            <color indexed="81"/>
            <rFont val="Tahoma"/>
          </rPr>
          <t xml:space="preserve"> Nome essenza assegnato dal laboratorio</t>
        </r>
      </text>
    </comment>
    <comment ref="H1" authorId="0" shapeId="0" xr:uid="{7C821D1C-4604-4270-9E20-56C17ABABF07}">
      <text>
        <r>
          <rPr>
            <b/>
            <sz val="8"/>
            <color indexed="81"/>
            <rFont val="Tahoma"/>
          </rPr>
          <t xml:space="preserve"> Codice categoria assegnato dal laboratorio</t>
        </r>
      </text>
    </comment>
    <comment ref="I1" authorId="0" shapeId="0" xr:uid="{98FB0532-36AF-42D7-A3C5-52CF544392D3}">
      <text>
        <r>
          <rPr>
            <b/>
            <sz val="8"/>
            <color indexed="81"/>
            <rFont val="Tahoma"/>
          </rPr>
          <t xml:space="preserve"> Nome categoria assegnato dal laboratorio</t>
        </r>
      </text>
    </comment>
    <comment ref="J1" authorId="0" shapeId="0" xr:uid="{D7362309-05DD-4E28-94FF-E4B61B71EDCC}">
      <text>
        <r>
          <rPr>
            <b/>
            <sz val="8"/>
            <color indexed="81"/>
            <rFont val="Tahoma"/>
          </rPr>
          <t xml:space="preserve"> Nome categoria da comp. Flor. o Assis.T</t>
        </r>
      </text>
    </comment>
    <comment ref="L1" authorId="0" shapeId="0" xr:uid="{99F13A1A-BF5C-460D-A34D-561739610210}">
      <text>
        <r>
          <rPr>
            <b/>
            <sz val="8"/>
            <color indexed="81"/>
            <rFont val="Tahoma"/>
          </rPr>
          <t xml:space="preserve"> Stadio Fenologico 
</t>
        </r>
      </text>
    </comment>
    <comment ref="M1" authorId="0" shapeId="0" xr:uid="{45745503-00C1-46B3-9111-8D7B9B286CD5}">
      <text>
        <r>
          <rPr>
            <b/>
            <sz val="8"/>
            <color indexed="81"/>
            <rFont val="Tahoma"/>
          </rPr>
          <t xml:space="preserve"> Altezza media dell'erba (media delle singole misurazioni di altezza)</t>
        </r>
      </text>
    </comment>
    <comment ref="O1" authorId="1" shapeId="0" xr:uid="{6A3D8043-621B-4EF2-9532-2A823C86D40F}">
      <text>
        <r>
          <rPr>
            <sz val="8"/>
            <color indexed="81"/>
            <rFont val="Tahoma"/>
          </rPr>
          <t xml:space="preserve">AC = nell'ipotesi che la misura del quadro sia sempre 50 x 50
</t>
        </r>
      </text>
    </comment>
    <comment ref="P1" authorId="1" shapeId="0" xr:uid="{29260019-F767-46DE-82D6-9718897BD94C}">
      <text>
        <r>
          <rPr>
            <b/>
            <sz val="8"/>
            <color indexed="81"/>
            <rFont val="Tahoma"/>
            <family val="2"/>
          </rPr>
          <t>AC</t>
        </r>
        <r>
          <rPr>
            <sz val="8"/>
            <color indexed="81"/>
            <rFont val="Tahoma"/>
          </rPr>
          <t xml:space="preserve"> = nell'ipotesi che la misura del quadro sia sempre 50 x 50</t>
        </r>
      </text>
    </comment>
    <comment ref="AK1" authorId="1" shapeId="0" xr:uid="{05269DA9-7BA0-44DF-A2D4-CCBAEA716666}">
      <text>
        <r>
          <rPr>
            <sz val="8"/>
            <color indexed="81"/>
            <rFont val="Tahoma"/>
          </rPr>
          <t xml:space="preserve">a. Cannas: i dati in arancione sono anomali a causa di probabili errori nella determinazione analitiche della PV e della PI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Dipartimento di scienze zootecnice</author>
  </authors>
  <commentList>
    <comment ref="D1" authorId="0" shapeId="0" xr:uid="{5895D8CE-03E8-4CCF-B4AA-EAE0AE345C73}">
      <text>
        <r>
          <rPr>
            <b/>
            <sz val="8"/>
            <color indexed="81"/>
            <rFont val="Tahoma"/>
          </rPr>
          <t xml:space="preserve"> Codice essenza assegnato da Assis.T</t>
        </r>
      </text>
    </comment>
    <comment ref="E1" authorId="0" shapeId="0" xr:uid="{29415176-B909-4F0A-A770-FD22D7A0E6ED}">
      <text>
        <r>
          <rPr>
            <b/>
            <sz val="8"/>
            <color indexed="81"/>
            <rFont val="Tahoma"/>
          </rPr>
          <t xml:space="preserve"> Nome essenza in Assis.T</t>
        </r>
      </text>
    </comment>
    <comment ref="F1" authorId="0" shapeId="0" xr:uid="{B1261CE7-2AD3-4D4C-8CAA-60B8A350EAC2}">
      <text>
        <r>
          <rPr>
            <b/>
            <sz val="8"/>
            <color indexed="81"/>
            <rFont val="Tahoma"/>
          </rPr>
          <t xml:space="preserve"> Codice essenza assegnato dal laboratorio sulla base di quanto indicato nel cartellino</t>
        </r>
      </text>
    </comment>
    <comment ref="G1" authorId="0" shapeId="0" xr:uid="{36332046-D03E-4A7D-AEDF-2E558D0BE91C}">
      <text>
        <r>
          <rPr>
            <b/>
            <sz val="8"/>
            <color indexed="81"/>
            <rFont val="Tahoma"/>
          </rPr>
          <t xml:space="preserve"> Nome essenza assegnato dal laboratorio</t>
        </r>
      </text>
    </comment>
    <comment ref="H1" authorId="0" shapeId="0" xr:uid="{84A50076-799B-49D0-A7FD-F72E8F7E10E1}">
      <text>
        <r>
          <rPr>
            <b/>
            <sz val="8"/>
            <color indexed="81"/>
            <rFont val="Tahoma"/>
          </rPr>
          <t xml:space="preserve"> Codice categoria assegnato dal laboratorio</t>
        </r>
      </text>
    </comment>
    <comment ref="I1" authorId="0" shapeId="0" xr:uid="{B277984D-3CE4-4E36-9F91-71CCC5AC0D3D}">
      <text>
        <r>
          <rPr>
            <b/>
            <sz val="8"/>
            <color indexed="81"/>
            <rFont val="Tahoma"/>
          </rPr>
          <t xml:space="preserve"> Nome categoria assegnato dal laboratorio</t>
        </r>
      </text>
    </comment>
    <comment ref="J1" authorId="0" shapeId="0" xr:uid="{A00DE5E8-9B59-49E2-BA57-8AA072DBF71A}">
      <text>
        <r>
          <rPr>
            <b/>
            <sz val="8"/>
            <color indexed="81"/>
            <rFont val="Tahoma"/>
          </rPr>
          <t xml:space="preserve"> Nome categoria da comp. Flor. o Assis.T</t>
        </r>
      </text>
    </comment>
    <comment ref="L1" authorId="0" shapeId="0" xr:uid="{5316D22D-803D-462C-A96A-2EC1D906BBE3}">
      <text>
        <r>
          <rPr>
            <b/>
            <sz val="8"/>
            <color indexed="81"/>
            <rFont val="Tahoma"/>
          </rPr>
          <t xml:space="preserve"> Stadio Fenologico 
</t>
        </r>
      </text>
    </comment>
    <comment ref="M1" authorId="0" shapeId="0" xr:uid="{E3C308EA-D1C3-48F0-87FC-9661A7802D6B}">
      <text>
        <r>
          <rPr>
            <b/>
            <sz val="8"/>
            <color indexed="81"/>
            <rFont val="Tahoma"/>
          </rPr>
          <t xml:space="preserve"> Altezza media dell'erba (media delle singole misurazioni di altezza)</t>
        </r>
      </text>
    </comment>
    <comment ref="O1" authorId="1" shapeId="0" xr:uid="{5A6F2D43-EB34-4B12-9E19-0F6EA2CD0784}">
      <text>
        <r>
          <rPr>
            <sz val="8"/>
            <color indexed="81"/>
            <rFont val="Tahoma"/>
          </rPr>
          <t xml:space="preserve">AC = nell'ipotesi che la misura del quadro sia sempre 50 x 50
</t>
        </r>
      </text>
    </comment>
    <comment ref="P1" authorId="1" shapeId="0" xr:uid="{9DEF13E6-46F8-4187-B7A2-43009ADB73B9}">
      <text>
        <r>
          <rPr>
            <b/>
            <sz val="8"/>
            <color indexed="81"/>
            <rFont val="Tahoma"/>
            <family val="2"/>
          </rPr>
          <t>AC</t>
        </r>
        <r>
          <rPr>
            <sz val="8"/>
            <color indexed="81"/>
            <rFont val="Tahoma"/>
          </rPr>
          <t xml:space="preserve"> = nell'ipotesi che la misura del quadro sia sempre 50 x 50</t>
        </r>
      </text>
    </comment>
    <comment ref="AK1" authorId="1" shapeId="0" xr:uid="{6DADDAF3-47DF-4D9C-8DA6-9F40FC4A6C79}">
      <text>
        <r>
          <rPr>
            <sz val="8"/>
            <color indexed="81"/>
            <rFont val="Tahoma"/>
          </rPr>
          <t xml:space="preserve">a. Cannas: i dati in arancione sono anomali a causa di probabili errori nella determinazione analitiche della PV e della PI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Dipartimento di scienze zootecnice</author>
  </authors>
  <commentList>
    <comment ref="D1" authorId="0" shapeId="0" xr:uid="{1A5921F0-E85A-4514-A2D2-CD1336A74B16}">
      <text>
        <r>
          <rPr>
            <b/>
            <sz val="8"/>
            <color indexed="81"/>
            <rFont val="Tahoma"/>
          </rPr>
          <t xml:space="preserve"> Codice essenza assegnato da Assis.T</t>
        </r>
      </text>
    </comment>
    <comment ref="E1" authorId="0" shapeId="0" xr:uid="{02C5F738-ADF2-46E3-ACF3-92C3381FF1EB}">
      <text>
        <r>
          <rPr>
            <b/>
            <sz val="8"/>
            <color indexed="81"/>
            <rFont val="Tahoma"/>
          </rPr>
          <t xml:space="preserve"> Nome essenza in Assis.T</t>
        </r>
      </text>
    </comment>
    <comment ref="F1" authorId="0" shapeId="0" xr:uid="{0DB95EC5-A2AF-432B-AF49-0C8F8C5C6883}">
      <text>
        <r>
          <rPr>
            <b/>
            <sz val="8"/>
            <color indexed="81"/>
            <rFont val="Tahoma"/>
          </rPr>
          <t xml:space="preserve"> Codice essenza assegnato dal laboratorio sulla base di quanto indicato nel cartellino</t>
        </r>
      </text>
    </comment>
    <comment ref="G1" authorId="0" shapeId="0" xr:uid="{12EB20DB-5B2B-45D4-B37C-7E505B7758AE}">
      <text>
        <r>
          <rPr>
            <b/>
            <sz val="8"/>
            <color indexed="81"/>
            <rFont val="Tahoma"/>
          </rPr>
          <t xml:space="preserve"> Nome essenza assegnato dal laboratorio</t>
        </r>
      </text>
    </comment>
    <comment ref="H1" authorId="0" shapeId="0" xr:uid="{534FF94C-8067-4A2D-A098-072AEB4268D0}">
      <text>
        <r>
          <rPr>
            <b/>
            <sz val="8"/>
            <color indexed="81"/>
            <rFont val="Tahoma"/>
          </rPr>
          <t xml:space="preserve"> Codice categoria assegnato dal laboratorio</t>
        </r>
      </text>
    </comment>
    <comment ref="I1" authorId="0" shapeId="0" xr:uid="{C211C2EA-E7FC-4327-8EE8-D4D8FA99DAC0}">
      <text>
        <r>
          <rPr>
            <b/>
            <sz val="8"/>
            <color indexed="81"/>
            <rFont val="Tahoma"/>
          </rPr>
          <t xml:space="preserve"> Nome categoria assegnato dal laboratorio</t>
        </r>
      </text>
    </comment>
    <comment ref="J1" authorId="0" shapeId="0" xr:uid="{7C928A1B-2372-4DB3-B4DF-FE6B43B23174}">
      <text>
        <r>
          <rPr>
            <b/>
            <sz val="8"/>
            <color indexed="81"/>
            <rFont val="Tahoma"/>
          </rPr>
          <t xml:space="preserve"> Nome categoria da comp. Flor. o Assis.T</t>
        </r>
      </text>
    </comment>
    <comment ref="L1" authorId="0" shapeId="0" xr:uid="{524638AC-5EC5-4C2B-983C-E821044AB6B0}">
      <text>
        <r>
          <rPr>
            <b/>
            <sz val="8"/>
            <color indexed="81"/>
            <rFont val="Tahoma"/>
          </rPr>
          <t xml:space="preserve"> Stadio Fenologico 
</t>
        </r>
      </text>
    </comment>
    <comment ref="M1" authorId="0" shapeId="0" xr:uid="{751E2C49-A792-4242-A4A6-5BFEAC15E649}">
      <text>
        <r>
          <rPr>
            <b/>
            <sz val="8"/>
            <color indexed="81"/>
            <rFont val="Tahoma"/>
          </rPr>
          <t xml:space="preserve"> Altezza media dell'erba (media delle singole misurazioni di altezza)</t>
        </r>
      </text>
    </comment>
    <comment ref="O1" authorId="1" shapeId="0" xr:uid="{7C77D1F3-7EF4-41C5-9F17-415C4F9C5E18}">
      <text>
        <r>
          <rPr>
            <sz val="8"/>
            <color indexed="81"/>
            <rFont val="Tahoma"/>
          </rPr>
          <t xml:space="preserve">AC = nell'ipotesi che la misura del quadro sia sempre 50 x 50
</t>
        </r>
      </text>
    </comment>
    <comment ref="P1" authorId="1" shapeId="0" xr:uid="{81618F86-1D57-4109-BD30-64143B419BDC}">
      <text>
        <r>
          <rPr>
            <b/>
            <sz val="8"/>
            <color indexed="81"/>
            <rFont val="Tahoma"/>
            <family val="2"/>
          </rPr>
          <t>AC</t>
        </r>
        <r>
          <rPr>
            <sz val="8"/>
            <color indexed="81"/>
            <rFont val="Tahoma"/>
          </rPr>
          <t xml:space="preserve"> = nell'ipotesi che la misura del quadro sia sempre 50 x 50</t>
        </r>
      </text>
    </comment>
    <comment ref="AK1" authorId="1" shapeId="0" xr:uid="{D8CE674D-68A8-4815-8643-2C34999406A7}">
      <text>
        <r>
          <rPr>
            <sz val="8"/>
            <color indexed="81"/>
            <rFont val="Tahoma"/>
          </rPr>
          <t xml:space="preserve">a. Cannas: i dati in arancione sono anomali a causa di probabili errori nella determinazione analitiche della PV e della PI
</t>
        </r>
      </text>
    </comment>
  </commentList>
</comments>
</file>

<file path=xl/sharedStrings.xml><?xml version="1.0" encoding="utf-8"?>
<sst xmlns="http://schemas.openxmlformats.org/spreadsheetml/2006/main" count="3739" uniqueCount="155">
  <si>
    <t>categoria</t>
  </si>
  <si>
    <t>comp. Flor</t>
  </si>
  <si>
    <t>Essenza As.T</t>
  </si>
  <si>
    <t>Nome as.T</t>
  </si>
  <si>
    <t>Essenza cart.</t>
  </si>
  <si>
    <t>Nome CF</t>
  </si>
  <si>
    <t>Macro Ess.</t>
  </si>
  <si>
    <t>Nome Macro</t>
  </si>
  <si>
    <t>Nome Archivio alim.</t>
  </si>
  <si>
    <t>Stadio Fen tutte</t>
  </si>
  <si>
    <t>Alt. Media</t>
  </si>
  <si>
    <t>% di alimento</t>
  </si>
  <si>
    <t>PG, % SS</t>
  </si>
  <si>
    <t>PV, % SS</t>
  </si>
  <si>
    <t>PI, % SS</t>
  </si>
  <si>
    <t>NDIP, % SS</t>
  </si>
  <si>
    <t>ADIP, % SS</t>
  </si>
  <si>
    <t>NDIP    % PG</t>
  </si>
  <si>
    <t>ADIP % PG</t>
  </si>
  <si>
    <t>SS, %tq</t>
  </si>
  <si>
    <t>TQ x  ha</t>
  </si>
  <si>
    <t>SS x ha</t>
  </si>
  <si>
    <t>EE, % SS</t>
  </si>
  <si>
    <t>Ceneri, % SS</t>
  </si>
  <si>
    <t>FG, % SS</t>
  </si>
  <si>
    <t>NDF, % SS</t>
  </si>
  <si>
    <t>ADF, % SS</t>
  </si>
  <si>
    <t>ADL, % SS</t>
  </si>
  <si>
    <t>erba</t>
  </si>
  <si>
    <t>comp.flor</t>
  </si>
  <si>
    <t>Avena</t>
  </si>
  <si>
    <t>AVENA</t>
  </si>
  <si>
    <t>CEREALE VERNINO</t>
  </si>
  <si>
    <t>avena &gt; 85%</t>
  </si>
  <si>
    <t>vegetativo</t>
  </si>
  <si>
    <t>botticella</t>
  </si>
  <si>
    <t>iniSpig</t>
  </si>
  <si>
    <t>pienaSpig</t>
  </si>
  <si>
    <t>presSemi</t>
  </si>
  <si>
    <t>Erba Medica</t>
  </si>
  <si>
    <t>MEDICA</t>
  </si>
  <si>
    <t>LEGUMINOSA</t>
  </si>
  <si>
    <t>medica &gt;85%</t>
  </si>
  <si>
    <t>bottflor</t>
  </si>
  <si>
    <t>iniFior</t>
  </si>
  <si>
    <t>pienaFior</t>
  </si>
  <si>
    <t>Frumento</t>
  </si>
  <si>
    <t>FRUMENTO</t>
  </si>
  <si>
    <t>frumento &gt;50%</t>
  </si>
  <si>
    <t>fienoStopp</t>
  </si>
  <si>
    <t>Loglio Ibrido</t>
  </si>
  <si>
    <t>LOIETTO</t>
  </si>
  <si>
    <t>GRAMIN. da PRATO/ERBAIO</t>
  </si>
  <si>
    <t>loglio ibrido &gt; 50%</t>
  </si>
  <si>
    <t>Loglio Rigido</t>
  </si>
  <si>
    <t>loglio rigido &gt; 50%</t>
  </si>
  <si>
    <t>Loiessa</t>
  </si>
  <si>
    <t>loiessa &gt; 85%</t>
  </si>
  <si>
    <t>Loietto inglese</t>
  </si>
  <si>
    <t>loietto inglese &gt; 50%</t>
  </si>
  <si>
    <t>Miglio</t>
  </si>
  <si>
    <t>MIGLIO</t>
  </si>
  <si>
    <t>GRAMINACEE ESTIVE</t>
  </si>
  <si>
    <t>miglio &gt; 85%</t>
  </si>
  <si>
    <t>Miglio perlato</t>
  </si>
  <si>
    <t>miglio perlato &gt; 50%</t>
  </si>
  <si>
    <t>Orzo</t>
  </si>
  <si>
    <t>ORZO</t>
  </si>
  <si>
    <t>orzo &gt; 85%</t>
  </si>
  <si>
    <t>Panico</t>
  </si>
  <si>
    <t>PANICO</t>
  </si>
  <si>
    <t>panico &gt; 85%</t>
  </si>
  <si>
    <t>Pisello</t>
  </si>
  <si>
    <t>PISELLO</t>
  </si>
  <si>
    <t>pisello &gt; 50%</t>
  </si>
  <si>
    <t>presLeg</t>
  </si>
  <si>
    <t>pisello &gt; 85%</t>
  </si>
  <si>
    <t>Sorgo</t>
  </si>
  <si>
    <t>SORGO</t>
  </si>
  <si>
    <t>sorgo &gt; 50%</t>
  </si>
  <si>
    <t>Sorgo da foraggio (f. larga)</t>
  </si>
  <si>
    <t>sorgo da foraggio (f. larga) &gt;85%</t>
  </si>
  <si>
    <t>Sorgo da foraggio (f. stretta)</t>
  </si>
  <si>
    <t>sorgo da foraggio (f. stretta) &gt;85%</t>
  </si>
  <si>
    <t>Sulla</t>
  </si>
  <si>
    <t>SULLA</t>
  </si>
  <si>
    <t>sulla &gt;50%</t>
  </si>
  <si>
    <t>Trifoglio Alessandrino</t>
  </si>
  <si>
    <t>T. ALESSANDRINO</t>
  </si>
  <si>
    <t>trifoglio alesssandrino &gt;50%</t>
  </si>
  <si>
    <t>Trifoglio Bianco</t>
  </si>
  <si>
    <t>T. LADINO</t>
  </si>
  <si>
    <t>trifoglio bianco &gt;50%</t>
  </si>
  <si>
    <t>Trifoglio Incarnato</t>
  </si>
  <si>
    <t>T. INCARNATO</t>
  </si>
  <si>
    <t>trifoglio incarnato &gt;50%</t>
  </si>
  <si>
    <t>Trifoglio Micheliano</t>
  </si>
  <si>
    <t>T. MICHELIANO</t>
  </si>
  <si>
    <t>trifoglio Micheliano &gt;50%</t>
  </si>
  <si>
    <t>Trifoglio Persiano</t>
  </si>
  <si>
    <t>T. RESUPINATO</t>
  </si>
  <si>
    <t>trifoglio Persiano &gt; 50%</t>
  </si>
  <si>
    <t>Trifoglio Pratense</t>
  </si>
  <si>
    <t>trifoglio Pratense &gt; 50%</t>
  </si>
  <si>
    <t>Trifoglio Sotterraneo</t>
  </si>
  <si>
    <t>T. SUBTERRANEO</t>
  </si>
  <si>
    <t>trifoglio Sotterraneo &gt; 50%</t>
  </si>
  <si>
    <t>fienoPiedi</t>
  </si>
  <si>
    <t>trifoglio Squarroso &gt; 50%</t>
  </si>
  <si>
    <t>Triticale</t>
  </si>
  <si>
    <t>TRITICALE</t>
  </si>
  <si>
    <t>triticale &gt; 85%</t>
  </si>
  <si>
    <t>Veccia</t>
  </si>
  <si>
    <t>VECCIA</t>
  </si>
  <si>
    <t>veccia &gt; 50%</t>
  </si>
  <si>
    <t>Veccia Vellutata</t>
  </si>
  <si>
    <t>veccia Vellutata &gt; 50%</t>
  </si>
  <si>
    <t>fieno</t>
  </si>
  <si>
    <t>no comp. Flor</t>
  </si>
  <si>
    <t>carciofo</t>
  </si>
  <si>
    <t>CARCIOFO</t>
  </si>
  <si>
    <t>foglie di carciofo</t>
  </si>
  <si>
    <t>Favino</t>
  </si>
  <si>
    <t>FAVINO</t>
  </si>
  <si>
    <t>micheliano sod seeding</t>
  </si>
  <si>
    <t>Trifoglio Squarroso</t>
  </si>
  <si>
    <t>T. SQUARROSO</t>
  </si>
  <si>
    <t>Veccia Sativa</t>
  </si>
  <si>
    <t>Prato stabile</t>
  </si>
  <si>
    <t>PASCOLO NATURALE</t>
  </si>
  <si>
    <t>PRATI E PASCOLI</t>
  </si>
  <si>
    <t>PRATO ARTIFICIALE POLIFITA</t>
  </si>
  <si>
    <t>avena-loietto</t>
  </si>
  <si>
    <t>PRATO NATURALE</t>
  </si>
  <si>
    <t>A,  % PG</t>
  </si>
  <si>
    <t>B1, % PG</t>
  </si>
  <si>
    <t>B2, % PG</t>
  </si>
  <si>
    <t>B3, % PG</t>
  </si>
  <si>
    <t>C, % PG</t>
  </si>
  <si>
    <t>TOT</t>
  </si>
  <si>
    <t>DN-3M</t>
  </si>
  <si>
    <t xml:space="preserve">N. </t>
  </si>
  <si>
    <t>Totale complessivo</t>
  </si>
  <si>
    <t>Media di NDF, % SS</t>
  </si>
  <si>
    <t>Dati</t>
  </si>
  <si>
    <t>Media di SS, %tq</t>
  </si>
  <si>
    <t>Media di PG, % SS</t>
  </si>
  <si>
    <t>Media di ADL, % SS</t>
  </si>
  <si>
    <t>Media di Ceneri, % SS</t>
  </si>
  <si>
    <t>Media di EE, % SS</t>
  </si>
  <si>
    <t>Media di SS x ha</t>
  </si>
  <si>
    <t>Media di Alt. Media</t>
  </si>
  <si>
    <t>Media di ADF, % SS</t>
  </si>
  <si>
    <t>Media di FG, % SS</t>
  </si>
  <si>
    <t>Dettagli per Media di NDF, % SS - Stadio Fen tutte: vegetativo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</si>
</sst>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8" x14ac:knownFonts="1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b/>
      <sz val="8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justify"/>
    </xf>
    <xf numFmtId="0" fontId="1" fillId="2" borderId="0" xfId="0" applyFont="1" applyFill="1" applyAlignment="1">
      <alignment horizontal="left" vertical="justify"/>
    </xf>
    <xf numFmtId="0" fontId="1" fillId="3" borderId="0" xfId="0" applyFont="1" applyFill="1" applyAlignment="1">
      <alignment horizontal="center" vertical="justify"/>
    </xf>
    <xf numFmtId="0" fontId="1" fillId="3" borderId="0" xfId="0" applyFont="1" applyFill="1" applyAlignment="1">
      <alignment horizontal="left" vertical="justify"/>
    </xf>
    <xf numFmtId="2" fontId="1" fillId="5" borderId="0" xfId="0" applyNumberFormat="1" applyFont="1" applyFill="1" applyAlignment="1">
      <alignment horizontal="justify" vertical="top"/>
    </xf>
    <xf numFmtId="2" fontId="2" fillId="4" borderId="0" xfId="0" applyNumberFormat="1" applyFont="1" applyFill="1" applyAlignment="1">
      <alignment horizontal="justify" vertical="top"/>
    </xf>
    <xf numFmtId="2" fontId="2" fillId="6" borderId="0" xfId="0" applyNumberFormat="1" applyFont="1" applyFill="1" applyAlignment="1">
      <alignment horizontal="justify" vertical="top"/>
    </xf>
    <xf numFmtId="0" fontId="0" fillId="0" borderId="0" xfId="0" applyAlignment="1">
      <alignment horizontal="right" vertical="justify"/>
    </xf>
    <xf numFmtId="0" fontId="0" fillId="0" borderId="0" xfId="0" applyAlignment="1">
      <alignment horizontal="justify" vertical="justify"/>
    </xf>
    <xf numFmtId="0" fontId="0" fillId="0" borderId="0" xfId="0" applyFill="1" applyBorder="1"/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7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172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72" fontId="0" fillId="0" borderId="1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3" fillId="5" borderId="0" xfId="0" applyNumberFormat="1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72" fontId="0" fillId="0" borderId="0" xfId="0" applyNumberFormat="1" applyFill="1" applyBorder="1" applyAlignment="1">
      <alignment horizontal="left"/>
    </xf>
    <xf numFmtId="1" fontId="0" fillId="0" borderId="0" xfId="0" applyNumberFormat="1" applyFill="1" applyBorder="1"/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72" fontId="4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1" fontId="0" fillId="0" borderId="0" xfId="0" applyNumberFormat="1" applyFill="1" applyBorder="1" applyAlignment="1">
      <alignment horizontal="center"/>
    </xf>
    <xf numFmtId="2" fontId="0" fillId="0" borderId="0" xfId="0" applyNumberFormat="1"/>
    <xf numFmtId="172" fontId="0" fillId="0" borderId="0" xfId="0" applyNumberFormat="1"/>
    <xf numFmtId="172" fontId="0" fillId="0" borderId="0" xfId="0" applyNumberFormat="1" applyAlignment="1">
      <alignment horizontal="left"/>
    </xf>
    <xf numFmtId="172" fontId="0" fillId="0" borderId="0" xfId="0" applyNumberFormat="1" applyBorder="1" applyAlignment="1">
      <alignment horizontal="right"/>
    </xf>
    <xf numFmtId="172" fontId="0" fillId="0" borderId="0" xfId="0" applyNumberFormat="1" applyFill="1" applyAlignment="1">
      <alignment horizontal="left"/>
    </xf>
    <xf numFmtId="2" fontId="0" fillId="7" borderId="0" xfId="0" applyNumberFormat="1" applyFill="1" applyAlignment="1">
      <alignment horizontal="right"/>
    </xf>
    <xf numFmtId="2" fontId="0" fillId="7" borderId="0" xfId="0" applyNumberFormat="1" applyFill="1"/>
    <xf numFmtId="172" fontId="0" fillId="7" borderId="0" xfId="0" applyNumberFormat="1" applyFill="1"/>
    <xf numFmtId="0" fontId="0" fillId="7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pivotButton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1" fontId="1" fillId="4" borderId="0" xfId="0" applyNumberFormat="1" applyFont="1" applyFill="1" applyAlignment="1">
      <alignment horizontal="left" vertical="top"/>
    </xf>
    <xf numFmtId="0" fontId="1" fillId="8" borderId="0" xfId="0" applyFont="1" applyFill="1" applyAlignment="1">
      <alignment horizontal="center" vertical="justify"/>
    </xf>
    <xf numFmtId="0" fontId="1" fillId="8" borderId="0" xfId="0" applyFont="1" applyFill="1" applyAlignment="1">
      <alignment horizontal="left" vertical="justify"/>
    </xf>
    <xf numFmtId="0" fontId="1" fillId="9" borderId="0" xfId="0" applyFont="1" applyFill="1" applyAlignment="1">
      <alignment horizontal="justify" vertical="top"/>
    </xf>
    <xf numFmtId="172" fontId="1" fillId="9" borderId="0" xfId="0" applyNumberFormat="1" applyFont="1" applyFill="1" applyAlignment="1">
      <alignment horizontal="justify" vertical="top"/>
    </xf>
    <xf numFmtId="1" fontId="1" fillId="9" borderId="0" xfId="0" applyNumberFormat="1" applyFont="1" applyFill="1" applyAlignment="1">
      <alignment horizontal="left" vertical="top" wrapText="1"/>
    </xf>
    <xf numFmtId="0" fontId="1" fillId="10" borderId="0" xfId="0" applyFont="1" applyFill="1" applyAlignment="1">
      <alignment horizontal="center" vertical="justify"/>
    </xf>
    <xf numFmtId="0" fontId="1" fillId="10" borderId="0" xfId="0" applyFont="1" applyFill="1" applyAlignment="1">
      <alignment horizontal="left" vertical="justify"/>
    </xf>
    <xf numFmtId="0" fontId="0" fillId="0" borderId="10" xfId="0" applyBorder="1"/>
    <xf numFmtId="2" fontId="0" fillId="0" borderId="10" xfId="0" applyNumberFormat="1" applyBorder="1"/>
    <xf numFmtId="2" fontId="0" fillId="0" borderId="11" xfId="0" applyNumberFormat="1" applyBorder="1"/>
    <xf numFmtId="0" fontId="0" fillId="0" borderId="0" xfId="0" applyFill="1" applyAlignment="1">
      <alignment horizontal="justify" vertical="justify"/>
    </xf>
    <xf numFmtId="172" fontId="0" fillId="0" borderId="2" xfId="0" applyNumberFormat="1" applyBorder="1"/>
    <xf numFmtId="172" fontId="0" fillId="0" borderId="10" xfId="0" applyNumberFormat="1" applyBorder="1"/>
    <xf numFmtId="172" fontId="0" fillId="0" borderId="7" xfId="0" applyNumberFormat="1" applyBorder="1"/>
    <xf numFmtId="172" fontId="0" fillId="0" borderId="6" xfId="0" applyNumberFormat="1" applyBorder="1"/>
    <xf numFmtId="172" fontId="0" fillId="0" borderId="8" xfId="0" applyNumberFormat="1" applyBorder="1"/>
    <xf numFmtId="172" fontId="0" fillId="0" borderId="5" xfId="0" applyNumberFormat="1" applyBorder="1"/>
    <xf numFmtId="172" fontId="0" fillId="0" borderId="11" xfId="0" applyNumberFormat="1" applyBorder="1"/>
    <xf numFmtId="172" fontId="0" fillId="0" borderId="9" xfId="0" applyNumberFormat="1" applyBorder="1"/>
    <xf numFmtId="0" fontId="2" fillId="0" borderId="0" xfId="0" applyFont="1"/>
  </cellXfs>
  <cellStyles count="1">
    <cellStyle name="Normale" xfId="0" builtinId="0"/>
  </cellStyles>
  <dxfs count="39"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  <dxf>
      <numFmt numFmtId="172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ello Cannas" refreshedDate="45665.961341319446" createdVersion="8" refreshedVersion="8" recordCount="37" xr:uid="{13C5E044-5742-4DCB-8448-45E71DB69E11}">
  <cacheSource type="worksheet">
    <worksheetSource ref="L1:W38" sheet="erba di medica"/>
  </cacheSource>
  <cacheFields count="12">
    <cacheField name="Stadio Fen tutte" numFmtId="0">
      <sharedItems count="4">
        <s v="vegetativo"/>
        <s v="bottflor"/>
        <s v="iniFior"/>
        <s v="pienaFior"/>
      </sharedItems>
    </cacheField>
    <cacheField name="Alt. Media" numFmtId="172">
      <sharedItems containsSemiMixedTypes="0" containsString="0" containsNumber="1" minValue="7.8074652499999999" maxValue="68"/>
    </cacheField>
    <cacheField name="SS, %tq" numFmtId="2">
      <sharedItems containsSemiMixedTypes="0" containsString="0" containsNumber="1" minValue="13.345625" maxValue="29.225000000000001"/>
    </cacheField>
    <cacheField name="TQ x  ha" numFmtId="2">
      <sharedItems containsSemiMixedTypes="0" containsString="0" containsNumber="1" minValue="72.8" maxValue="379.2"/>
    </cacheField>
    <cacheField name="SS x ha" numFmtId="2">
      <sharedItems containsSemiMixedTypes="0" containsString="0" containsNumber="1" minValue="8.9170400000000019" maxValue="82.067279999999997"/>
    </cacheField>
    <cacheField name="EE, % SS" numFmtId="2">
      <sharedItems containsSemiMixedTypes="0" containsString="0" containsNumber="1" minValue="2.2799999999999998" maxValue="3.54"/>
    </cacheField>
    <cacheField name="Ceneri, % SS" numFmtId="2">
      <sharedItems containsSemiMixedTypes="0" containsString="0" containsNumber="1" minValue="7.07" maxValue="13.1"/>
    </cacheField>
    <cacheField name="FG, % SS" numFmtId="2">
      <sharedItems containsSemiMixedTypes="0" containsString="0" containsNumber="1" minValue="17.11" maxValue="30.39"/>
    </cacheField>
    <cacheField name="NDF, % SS" numFmtId="2">
      <sharedItems containsSemiMixedTypes="0" containsString="0" containsNumber="1" minValue="32.94" maxValue="51.04"/>
    </cacheField>
    <cacheField name="ADF, % SS" numFmtId="2">
      <sharedItems containsSemiMixedTypes="0" containsString="0" containsNumber="1" minValue="21.497499999999999" maxValue="36.61"/>
    </cacheField>
    <cacheField name="ADL, % SS" numFmtId="2">
      <sharedItems containsSemiMixedTypes="0" containsString="0" containsNumber="1" minValue="4.05" maxValue="6.25"/>
    </cacheField>
    <cacheField name="PG, % SS" numFmtId="2">
      <sharedItems containsSemiMixedTypes="0" containsString="0" containsNumber="1" minValue="16.510000000000002" maxValue="32.75500000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ello Cannas" refreshedDate="45665.961341319446" createdVersion="8" refreshedVersion="8" recordCount="34" xr:uid="{24054999-0FAB-44A6-AB7E-A887C0E6EB1A}">
  <cacheSource type="worksheet">
    <worksheetSource ref="L1:W35" sheet="Erbe"/>
  </cacheSource>
  <cacheFields count="12">
    <cacheField name="Stadio Fen tutte" numFmtId="0">
      <sharedItems count="5">
        <s v="vegetativo"/>
        <s v="botticella"/>
        <s v="iniSpig"/>
        <s v="pienaSpig"/>
        <s v="presSemi"/>
      </sharedItems>
    </cacheField>
    <cacheField name="Alt. Media" numFmtId="172">
      <sharedItems containsSemiMixedTypes="0" containsString="0" containsNumber="1" minValue="5.4074070000000001" maxValue="110.55"/>
    </cacheField>
    <cacheField name="SS, %tq" numFmtId="2">
      <sharedItems containsSemiMixedTypes="0" containsString="0" containsNumber="1" minValue="10.318541666666667" maxValue="86.483333333333334"/>
    </cacheField>
    <cacheField name="TQ x  ha" numFmtId="2">
      <sharedItems containsSemiMixedTypes="0" containsString="0" containsNumber="1" minValue="58.459259259259262" maxValue="271.2"/>
    </cacheField>
    <cacheField name="SS x ha" numFmtId="2">
      <sharedItems containsSemiMixedTypes="0" containsString="0" containsNumber="1" minValue="11.21916" maxValue="125.61823999999999"/>
    </cacheField>
    <cacheField name="EE, % SS" numFmtId="2">
      <sharedItems containsSemiMixedTypes="0" containsString="0" containsNumber="1" minValue="1.82" maxValue="4.24"/>
    </cacheField>
    <cacheField name="Ceneri, % SS" numFmtId="2">
      <sharedItems containsSemiMixedTypes="0" containsString="0" containsNumber="1" minValue="3.07" maxValue="15.58"/>
    </cacheField>
    <cacheField name="FG, % SS" numFmtId="2">
      <sharedItems containsSemiMixedTypes="0" containsString="0" containsNumber="1" minValue="17.52" maxValue="38.36"/>
    </cacheField>
    <cacheField name="NDF, % SS" numFmtId="2">
      <sharedItems containsSemiMixedTypes="0" containsString="0" containsNumber="1" minValue="43.89" maxValue="71.2"/>
    </cacheField>
    <cacheField name="ADF, % SS" numFmtId="2">
      <sharedItems containsSemiMixedTypes="0" containsString="0" containsNumber="1" minValue="21" maxValue="41.9"/>
    </cacheField>
    <cacheField name="ADL, % SS" numFmtId="2">
      <sharedItems containsSemiMixedTypes="0" containsString="0" containsNumber="1" minValue="0.85" maxValue="5.7"/>
    </cacheField>
    <cacheField name="PG, % SS" numFmtId="2">
      <sharedItems containsSemiMixedTypes="0" containsString="0" containsNumber="1" minValue="2.91" maxValue="25.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ello Cannas" refreshedDate="45665.962101967591" createdVersion="1" refreshedVersion="8" recordCount="25" upgradeOnRefresh="1" xr:uid="{2BFF8BA1-AFFF-46B4-8F02-042248D2B063}">
  <cacheSource type="worksheet">
    <worksheetSource ref="L1:W26" sheet="erba di loietto"/>
  </cacheSource>
  <cacheFields count="12">
    <cacheField name="Stadio Fen tutte" numFmtId="0">
      <sharedItems count="5">
        <s v="vegetativo"/>
        <s v="botticella"/>
        <s v="iniSpig"/>
        <s v="pienaSpig"/>
        <s v="fienoStopp"/>
      </sharedItems>
    </cacheField>
    <cacheField name="Alt. Media" numFmtId="172">
      <sharedItems containsSemiMixedTypes="0" containsString="0" containsNumber="1" minValue="8.3632051538461543" maxValue="113.3"/>
    </cacheField>
    <cacheField name="SS, %tq" numFmtId="2">
      <sharedItems containsSemiMixedTypes="0" containsString="0" containsNumber="1" minValue="9.2151999999999994" maxValue="85.29"/>
    </cacheField>
    <cacheField name="TQ x  ha" numFmtId="2">
      <sharedItems containsSemiMixedTypes="0" containsString="0" containsNumber="1" minValue="47.2" maxValue="439.2"/>
    </cacheField>
    <cacheField name="SS x ha" numFmtId="2">
      <sharedItems containsSemiMixedTypes="0" containsString="0" containsNumber="1" minValue="9.7141279999999988" maxValue="86.654960000000017"/>
    </cacheField>
    <cacheField name="EE, % SS" numFmtId="2">
      <sharedItems containsSemiMixedTypes="0" containsString="0" containsNumber="1" minValue="1.67" maxValue="3.97"/>
    </cacheField>
    <cacheField name="Ceneri, % SS" numFmtId="2">
      <sharedItems containsSemiMixedTypes="0" containsString="0" containsNumber="1" minValue="5.97" maxValue="14.087999999999999"/>
    </cacheField>
    <cacheField name="FG, % SS" numFmtId="2">
      <sharedItems containsSemiMixedTypes="0" containsString="0" containsNumber="1" minValue="16.313571428571429" maxValue="36.17"/>
    </cacheField>
    <cacheField name="NDF, % SS" numFmtId="2">
      <sharedItems containsSemiMixedTypes="0" containsString="0" containsNumber="1" minValue="43.859230769230763" maxValue="71.349999999999994"/>
    </cacheField>
    <cacheField name="ADF, % SS" numFmtId="2">
      <sharedItems containsSemiMixedTypes="0" containsString="0" containsNumber="1" minValue="21.556923076923077" maxValue="42.86"/>
    </cacheField>
    <cacheField name="ADL, % SS" numFmtId="2">
      <sharedItems containsSemiMixedTypes="0" containsString="0" containsNumber="1" minValue="1.1074999999999999" maxValue="6.85"/>
    </cacheField>
    <cacheField name="PG, % SS" numFmtId="2">
      <sharedItems containsSemiMixedTypes="0" containsString="0" containsNumber="1" minValue="5.05" maxValue="24.342000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n v="8.7624999999999993"/>
    <n v="13.345625"/>
    <n v="78.94"/>
    <n v="8.9170400000000019"/>
    <n v="3.1150000000000002"/>
    <n v="12.602499999999999"/>
    <n v="17.11"/>
    <n v="37.64"/>
    <n v="21.497499999999999"/>
    <n v="4.2125000000000004"/>
    <n v="32.755000000000003"/>
  </r>
  <r>
    <x v="0"/>
    <n v="15.703385000000001"/>
    <n v="13.345625"/>
    <n v="147.71166666666667"/>
    <n v="19.909477666666664"/>
    <n v="3.2450000000000001"/>
    <n v="10.75"/>
    <n v="18.588750000000001"/>
    <n v="38.283749999999998"/>
    <n v="23.452500000000001"/>
    <n v="4.1025"/>
    <n v="26.09375"/>
  </r>
  <r>
    <x v="0"/>
    <n v="24.685186666666667"/>
    <n v="13.345625"/>
    <n v="123.85185185185186"/>
    <n v="17.753490370370372"/>
    <n v="2.7966666666666664"/>
    <n v="10.43"/>
    <n v="21.923333333333332"/>
    <n v="38.68"/>
    <n v="26.24"/>
    <n v="4.4266666666666667"/>
    <n v="26.576666666666664"/>
  </r>
  <r>
    <x v="0"/>
    <n v="38.455556666666673"/>
    <n v="13.345625"/>
    <n v="234.88"/>
    <n v="31.937706666666667"/>
    <n v="2.7633333333333332"/>
    <n v="10.103333333333333"/>
    <n v="19.546666666666667"/>
    <n v="36.343333333333334"/>
    <n v="24.8"/>
    <n v="4.1033333333333335"/>
    <n v="27.616666666666664"/>
  </r>
  <r>
    <x v="0"/>
    <n v="7.8074652499999999"/>
    <n v="17.012347222222221"/>
    <n v="82.266666666666666"/>
    <n v="13.990876666666667"/>
    <n v="3.07125"/>
    <n v="11.102499999999999"/>
    <n v="19.1525"/>
    <n v="37.637500000000003"/>
    <n v="24.122499999999999"/>
    <n v="4.7662500000000003"/>
    <n v="26.956250000000001"/>
  </r>
  <r>
    <x v="0"/>
    <n v="13.122"/>
    <n v="17.012347222222221"/>
    <n v="94.72"/>
    <n v="15.664032000000001"/>
    <n v="3.1859999999999999"/>
    <n v="11.42"/>
    <n v="20.142000000000003"/>
    <n v="39.625999999999998"/>
    <n v="25.544"/>
    <n v="5.2279999999999998"/>
    <n v="27.776"/>
  </r>
  <r>
    <x v="0"/>
    <n v="17.804166666666664"/>
    <n v="17.012347222222221"/>
    <n v="130"/>
    <n v="21.908893333333335"/>
    <n v="2.7033333333333331"/>
    <n v="10.715"/>
    <n v="19.453333333333333"/>
    <n v="36.986666666666665"/>
    <n v="24.281666666666666"/>
    <n v="4.3866666666666658"/>
    <n v="25.585000000000001"/>
  </r>
  <r>
    <x v="0"/>
    <n v="25.25"/>
    <n v="17.012347222222221"/>
    <n v="179.2"/>
    <n v="31.699893333333335"/>
    <n v="2.8566666666666669"/>
    <n v="10.293333333333335"/>
    <n v="23.626666666666665"/>
    <n v="42.17"/>
    <n v="27.93"/>
    <n v="5.2333333333333334"/>
    <n v="27.08"/>
  </r>
  <r>
    <x v="0"/>
    <n v="37.689047142857142"/>
    <n v="17.012347222222221"/>
    <n v="173.57142857142858"/>
    <n v="27.79411142857143"/>
    <n v="2.95"/>
    <n v="10.215714285714284"/>
    <n v="23.367142857142859"/>
    <n v="41.451428571428565"/>
    <n v="28.222857142857144"/>
    <n v="5.3914285714285715"/>
    <n v="26.04"/>
  </r>
  <r>
    <x v="0"/>
    <n v="46"/>
    <n v="17.012347222222221"/>
    <n v="132"/>
    <n v="23.166"/>
    <n v="2.2999999999999998"/>
    <n v="10.69"/>
    <n v="20.93"/>
    <n v="32.94"/>
    <n v="23.71"/>
    <n v="4.05"/>
    <n v="28.77"/>
  </r>
  <r>
    <x v="0"/>
    <n v="9.7535699999999999"/>
    <n v="21.958333333333332"/>
    <n v="94.8"/>
    <n v="22.147999999999996"/>
    <n v="2.2799999999999998"/>
    <n v="10.135"/>
    <n v="23.164999999999999"/>
    <n v="43.104999999999997"/>
    <n v="29.254999999999999"/>
    <n v="5.92"/>
    <n v="22.66"/>
  </r>
  <r>
    <x v="0"/>
    <n v="21.58"/>
    <n v="21.958333333333332"/>
    <n v="72.8"/>
    <n v="15.200639999999998"/>
    <n v="2.74"/>
    <n v="8.85"/>
    <n v="24.33"/>
    <n v="41.84"/>
    <n v="28.41"/>
    <n v="4.6500000000000004"/>
    <n v="26.97"/>
  </r>
  <r>
    <x v="0"/>
    <n v="46.05"/>
    <n v="21.958333333333332"/>
    <n v="189.6"/>
    <n v="41.238"/>
    <n v="3.03"/>
    <n v="8.19"/>
    <n v="26.8"/>
    <n v="50.06"/>
    <n v="31.7"/>
    <n v="5.5"/>
    <n v="21.39"/>
  </r>
  <r>
    <x v="1"/>
    <n v="9.7354046666666658"/>
    <n v="14.212222222222222"/>
    <n v="110.41333333333334"/>
    <n v="15.256285333333333"/>
    <n v="3.1266666666666669"/>
    <n v="11.846666666666666"/>
    <n v="18.673333333333332"/>
    <n v="35.246666666666663"/>
    <n v="22.506666666666671"/>
    <n v="4.26"/>
    <n v="30.986666666666668"/>
  </r>
  <r>
    <x v="1"/>
    <n v="29.35"/>
    <n v="14.212222222222222"/>
    <n v="173.66666666666666"/>
    <n v="24.096953333333335"/>
    <n v="2.7933333333333334"/>
    <n v="9.9166666666666661"/>
    <n v="21.326666666666668"/>
    <n v="38.526666666666664"/>
    <n v="25.1"/>
    <n v="4.3099999999999996"/>
    <n v="28.666666666666668"/>
  </r>
  <r>
    <x v="1"/>
    <n v="48.2"/>
    <n v="14.212222222222222"/>
    <n v="379.2"/>
    <n v="56.500799999999998"/>
    <n v="2.59"/>
    <n v="10.28"/>
    <n v="20.93"/>
    <n v="38.130000000000003"/>
    <n v="26.41"/>
    <n v="4.59"/>
    <n v="25.92"/>
  </r>
  <r>
    <x v="1"/>
    <n v="16.399999999999999"/>
    <n v="19.541428571428572"/>
    <n v="87.2"/>
    <n v="16.895680000000002"/>
    <n v="3.125"/>
    <n v="9.6999999999999993"/>
    <n v="24.495000000000001"/>
    <n v="39.270000000000003"/>
    <n v="27.734999999999999"/>
    <n v="4.9850000000000003"/>
    <n v="26.84"/>
  </r>
  <r>
    <x v="1"/>
    <n v="25.5"/>
    <n v="19.541428571428572"/>
    <n v="136.69714285714289"/>
    <n v="25.307266285714292"/>
    <n v="2.8971428571428572"/>
    <n v="9.8771428571428572"/>
    <n v="23.882857142857144"/>
    <n v="39.754285714285707"/>
    <n v="27.668571428571429"/>
    <n v="5.1728571428571444"/>
    <n v="25.92285714285714"/>
  </r>
  <r>
    <x v="1"/>
    <n v="55.7"/>
    <n v="19.541428571428572"/>
    <n v="264.8"/>
    <n v="52.56280000000001"/>
    <n v="2.88"/>
    <n v="9.57"/>
    <n v="29.08"/>
    <n v="51"/>
    <n v="35.75"/>
    <n v="5.91"/>
    <n v="21.25"/>
  </r>
  <r>
    <x v="1"/>
    <n v="21.45"/>
    <n v="29.225000000000001"/>
    <n v="79.2"/>
    <n v="21.281040000000004"/>
    <n v="2.97"/>
    <n v="9.65"/>
    <n v="24.14"/>
    <n v="35.6"/>
    <n v="24.41"/>
    <n v="5.3"/>
    <n v="25.42"/>
  </r>
  <r>
    <x v="1"/>
    <n v="48.55"/>
    <n v="29.225000000000001"/>
    <n v="244.8"/>
    <n v="77.307839999999999"/>
    <n v="2.4300000000000002"/>
    <n v="8.93"/>
    <n v="30.39"/>
    <n v="51.04"/>
    <n v="36.61"/>
    <n v="5.69"/>
    <n v="16.510000000000002"/>
  </r>
  <r>
    <x v="2"/>
    <n v="20.821428571428573"/>
    <n v="17.156481481481482"/>
    <n v="156.24"/>
    <n v="24.725420571428572"/>
    <n v="3.1314285714285717"/>
    <n v="10.351428571428571"/>
    <n v="20.264285714285712"/>
    <n v="37.234285714285711"/>
    <n v="24.592857142857145"/>
    <n v="4.4400000000000004"/>
    <n v="27.732857142857142"/>
  </r>
  <r>
    <x v="2"/>
    <n v="32.262685555555557"/>
    <n v="17.156481481481482"/>
    <n v="183.30370370370372"/>
    <n v="30.7042"/>
    <n v="2.9022222222222225"/>
    <n v="9.525555555555556"/>
    <n v="26.277777777777782"/>
    <n v="43.014444444444443"/>
    <n v="30.203333333333333"/>
    <n v="5.5266666666666673"/>
    <n v="25.453333333333333"/>
  </r>
  <r>
    <x v="2"/>
    <n v="53.85"/>
    <n v="17.156481481481482"/>
    <n v="195.6"/>
    <n v="36.020280000000007"/>
    <n v="2.7250000000000001"/>
    <n v="9.3450000000000006"/>
    <n v="26.15"/>
    <n v="39.384999999999998"/>
    <n v="29.27"/>
    <n v="4.8899999999999997"/>
    <n v="25.16"/>
  </r>
  <r>
    <x v="2"/>
    <n v="10.254861"/>
    <n v="22.258166666666668"/>
    <n v="109.9"/>
    <n v="23.178526666666667"/>
    <n v="3"/>
    <n v="9.0166666666666657"/>
    <n v="26.263333333333335"/>
    <n v="41.32"/>
    <n v="29.66"/>
    <n v="5.4733333333333327"/>
    <n v="25.026666666666667"/>
  </r>
  <r>
    <x v="2"/>
    <n v="35.54"/>
    <n v="22.258166666666668"/>
    <n v="141.04"/>
    <n v="29.821400000000001"/>
    <n v="2.7480000000000002"/>
    <n v="8.9420000000000019"/>
    <n v="25.012"/>
    <n v="40.573999999999998"/>
    <n v="28.451999999999998"/>
    <n v="4.7300000000000004"/>
    <n v="24.378000000000004"/>
  </r>
  <r>
    <x v="2"/>
    <n v="48.530555"/>
    <n v="22.258166666666668"/>
    <n v="180.3066666666667"/>
    <n v="41.834464000000004"/>
    <n v="2.7766666666666668"/>
    <n v="8.6383333333333336"/>
    <n v="28.533333333333331"/>
    <n v="45.636666666666663"/>
    <n v="32.92"/>
    <n v="5.6716666666666669"/>
    <n v="21.998333333333331"/>
  </r>
  <r>
    <x v="2"/>
    <n v="68"/>
    <n v="22.258166666666668"/>
    <n v="296"/>
    <n v="71.395200000000003"/>
    <n v="2.58"/>
    <n v="10.15"/>
    <n v="26.35"/>
    <n v="45.1"/>
    <n v="33.18"/>
    <n v="6.21"/>
    <n v="18.32"/>
  </r>
  <r>
    <x v="3"/>
    <n v="17.399999999999999"/>
    <n v="17.444444444444446"/>
    <n v="154.80000000000001"/>
    <n v="24.787320000000005"/>
    <n v="3.2149999999999999"/>
    <n v="13.1"/>
    <n v="19.239999999999998"/>
    <n v="37.104999999999997"/>
    <n v="24.965"/>
    <n v="6.08"/>
    <n v="28.305"/>
  </r>
  <r>
    <x v="3"/>
    <n v="37.355556666666665"/>
    <n v="17.444444444444446"/>
    <n v="154.75555555555556"/>
    <n v="28.777217777777782"/>
    <n v="2.52"/>
    <n v="9.5233333333333334"/>
    <n v="24.516666666666666"/>
    <n v="39.1"/>
    <n v="27.923333333333336"/>
    <n v="4.8600000000000003"/>
    <n v="25.753333333333334"/>
  </r>
  <r>
    <x v="3"/>
    <n v="56.55"/>
    <n v="17.444444444444446"/>
    <n v="215.2"/>
    <n v="37.853679999999997"/>
    <n v="3.54"/>
    <n v="9.73"/>
    <n v="27.64"/>
    <n v="42.95"/>
    <n v="30.49"/>
    <n v="5.56"/>
    <n v="24.96"/>
  </r>
  <r>
    <x v="3"/>
    <n v="27.875"/>
    <n v="20.654444444444447"/>
    <n v="111"/>
    <n v="22.766100000000005"/>
    <n v="2.81"/>
    <n v="7.07"/>
    <n v="27.29"/>
    <n v="41.81"/>
    <n v="31.01"/>
    <n v="4.8499999999999996"/>
    <n v="24.14"/>
  </r>
  <r>
    <x v="3"/>
    <n v="40.916666666666664"/>
    <n v="20.654444444444447"/>
    <n v="239.02222222222221"/>
    <n v="49.223644444444439"/>
    <n v="3.1466666666666665"/>
    <n v="8.9666666666666668"/>
    <n v="25.346666666666664"/>
    <n v="40.693333333333335"/>
    <n v="28.3"/>
    <n v="5.2733333333333334"/>
    <n v="23.673333333333336"/>
  </r>
  <r>
    <x v="3"/>
    <n v="58.95"/>
    <n v="20.654444444444447"/>
    <n v="240"/>
    <n v="49.968000000000004"/>
    <n v="2.93"/>
    <n v="7.39"/>
    <n v="30.31"/>
    <n v="45.25"/>
    <n v="32.61"/>
    <n v="6.25"/>
    <n v="21.87"/>
  </r>
  <r>
    <x v="3"/>
    <n v="27.75"/>
    <n v="28.040833333333335"/>
    <n v="105.6"/>
    <n v="33.549120000000002"/>
    <n v="2.71"/>
    <n v="8.1"/>
    <n v="29.53"/>
    <n v="44.2"/>
    <n v="34.549999999999997"/>
    <n v="5.52"/>
    <n v="19.37"/>
  </r>
  <r>
    <x v="3"/>
    <n v="37.9666675"/>
    <n v="28.040833333333335"/>
    <n v="130.15"/>
    <n v="34.464964000000002"/>
    <n v="2.6974999999999998"/>
    <n v="7.1375000000000002"/>
    <n v="29.552499999999998"/>
    <n v="47.777500000000003"/>
    <n v="33.405000000000001"/>
    <n v="6.1425000000000001"/>
    <n v="18.940000000000001"/>
  </r>
  <r>
    <x v="3"/>
    <n v="57.375"/>
    <n v="28.040833333333335"/>
    <n v="320"/>
    <n v="82.067279999999997"/>
    <n v="3.0150000000000001"/>
    <n v="8.8000000000000007"/>
    <n v="27.475000000000001"/>
    <n v="45.515000000000001"/>
    <n v="32.22"/>
    <n v="4.7450000000000001"/>
    <n v="20.30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">
  <r>
    <x v="0"/>
    <n v="8.9375"/>
    <n v="10.318541666666667"/>
    <n v="108.4"/>
    <n v="11.21916"/>
    <n v="3.89"/>
    <n v="11.04"/>
    <n v="20.004999999999999"/>
    <n v="50.564999999999998"/>
    <n v="25.565000000000001"/>
    <n v="0.85"/>
    <n v="20.94"/>
  </r>
  <r>
    <x v="0"/>
    <n v="15.091666666666667"/>
    <n v="10.318541666666667"/>
    <n v="129.52000000000001"/>
    <n v="12.728974666666666"/>
    <n v="3.7549999999999999"/>
    <n v="11.234999999999999"/>
    <n v="19.548333333333336"/>
    <n v="52.656666666666666"/>
    <n v="25.063333333333336"/>
    <n v="1.5149999999999999"/>
    <n v="25.47"/>
  </r>
  <r>
    <x v="0"/>
    <n v="20.395312499999999"/>
    <n v="10.318541666666667"/>
    <n v="166.46666666666667"/>
    <n v="17.150493333333337"/>
    <n v="3.6937500000000001"/>
    <n v="12.0075"/>
    <n v="20.25"/>
    <n v="51.716250000000002"/>
    <n v="26.251249999999999"/>
    <n v="1.5149999999999999"/>
    <n v="23.105"/>
  </r>
  <r>
    <x v="0"/>
    <n v="34.549999999999997"/>
    <n v="10.318541666666667"/>
    <n v="197.2"/>
    <n v="20.66084"/>
    <n v="3.4950000000000001"/>
    <n v="11.085000000000001"/>
    <n v="21.535"/>
    <n v="53.38"/>
    <n v="27.305"/>
    <n v="1.7050000000000001"/>
    <n v="22.39"/>
  </r>
  <r>
    <x v="0"/>
    <n v="8.0648146666666651"/>
    <n v="14.25392857142857"/>
    <n v="108.84444444444443"/>
    <n v="16.203480000000003"/>
    <n v="3.3433333333333337"/>
    <n v="12.276666666666666"/>
    <n v="18.913333333333334"/>
    <n v="50.116666666666667"/>
    <n v="23.95"/>
    <n v="2.1766666666666667"/>
    <n v="20.543333333333333"/>
  </r>
  <r>
    <x v="0"/>
    <n v="12.241666"/>
    <n v="14.25392857142857"/>
    <n v="113.28"/>
    <n v="15.941584000000001"/>
    <n v="3.7840000000000003"/>
    <n v="11.358000000000001"/>
    <n v="17.822000000000003"/>
    <n v="48.585999999999999"/>
    <n v="23.25"/>
    <n v="1.4079999999999999"/>
    <n v="23.235999999999997"/>
  </r>
  <r>
    <x v="0"/>
    <n v="17.307482857142858"/>
    <n v="14.25392857142857"/>
    <n v="138.46802721088437"/>
    <n v="19.567080272108843"/>
    <n v="3.4742857142857146"/>
    <n v="12.332857142857142"/>
    <n v="19.537142857142857"/>
    <n v="47.462857142857146"/>
    <n v="23.622857142857146"/>
    <n v="1.6171428571428572"/>
    <n v="19.835714285714285"/>
  </r>
  <r>
    <x v="0"/>
    <n v="23.391666666666666"/>
    <n v="14.25392857142857"/>
    <n v="173.86666666666667"/>
    <n v="24.372106666666667"/>
    <n v="3.4516666666666662"/>
    <n v="10.385"/>
    <n v="21.758333333333336"/>
    <n v="50.838333333333331"/>
    <n v="25.688333333333333"/>
    <n v="1.23"/>
    <n v="17.173333333333332"/>
  </r>
  <r>
    <x v="0"/>
    <n v="7.6055554999999995"/>
    <n v="18.363333333333333"/>
    <n v="69.475555555555559"/>
    <n v="12.337344888888889"/>
    <n v="3.3849999999999998"/>
    <n v="15.58"/>
    <n v="17.52"/>
    <n v="45.6"/>
    <n v="22.31"/>
    <n v="3.7250000000000001"/>
    <n v="21.475000000000001"/>
  </r>
  <r>
    <x v="0"/>
    <n v="16.481906000000002"/>
    <n v="18.363333333333333"/>
    <n v="102.22222222222221"/>
    <n v="19.746021333333335"/>
    <n v="3.2719999999999998"/>
    <n v="10.508000000000001"/>
    <n v="17.928000000000001"/>
    <n v="44.12"/>
    <n v="21.728000000000002"/>
    <n v="1.254"/>
    <n v="14.696000000000002"/>
  </r>
  <r>
    <x v="0"/>
    <n v="21.175926666666665"/>
    <n v="18.363333333333333"/>
    <n v="110.9037037037037"/>
    <n v="19.661502222222222"/>
    <n v="3.1066666666666669"/>
    <n v="9.2466666666666679"/>
    <n v="20.696666666666669"/>
    <n v="46.606666666666662"/>
    <n v="24.046666666666667"/>
    <n v="1.343333333333333"/>
    <n v="12.62"/>
  </r>
  <r>
    <x v="0"/>
    <n v="39.712499999999999"/>
    <n v="18.363333333333333"/>
    <n v="256.39999999999998"/>
    <n v="49.803320000000006"/>
    <n v="2.68"/>
    <n v="6.66"/>
    <n v="23.08"/>
    <n v="48.244999999999997"/>
    <n v="25.09"/>
    <n v="1.325"/>
    <n v="11.414999999999999"/>
  </r>
  <r>
    <x v="0"/>
    <n v="5.4074070000000001"/>
    <n v="23.025604707792205"/>
    <n v="70.222222222222214"/>
    <n v="18.903822222222221"/>
    <n v="3.5"/>
    <n v="11.97"/>
    <n v="17.600000000000001"/>
    <n v="43.89"/>
    <n v="21.19"/>
    <n v="1.02"/>
    <n v="16.43"/>
  </r>
  <r>
    <x v="0"/>
    <n v="10.852313333333333"/>
    <n v="23.025604707792205"/>
    <n v="116.13333333333333"/>
    <n v="31.739813333333334"/>
    <n v="2.7933333333333334"/>
    <n v="8.08"/>
    <n v="20.16"/>
    <n v="45.146666666666668"/>
    <n v="21.34"/>
    <n v="1.4933333333333334"/>
    <n v="10.7"/>
  </r>
  <r>
    <x v="0"/>
    <n v="34.75"/>
    <n v="23.025604707792205"/>
    <n v="170.4"/>
    <n v="42.446639999999995"/>
    <n v="2.61"/>
    <n v="8.14"/>
    <n v="20.05"/>
    <n v="44.56"/>
    <n v="21"/>
    <n v="1.57"/>
    <n v="13.35"/>
  </r>
  <r>
    <x v="1"/>
    <n v="30.283333333333331"/>
    <n v="16.603333333333332"/>
    <n v="201.6"/>
    <n v="32.658666666666669"/>
    <n v="2.77"/>
    <n v="8.3166666666666682"/>
    <n v="23.933333333333334"/>
    <n v="51.133333333333333"/>
    <n v="26.2"/>
    <n v="1.4766666666666666"/>
    <n v="13.086666666666666"/>
  </r>
  <r>
    <x v="1"/>
    <n v="49.5"/>
    <n v="16.603333333333332"/>
    <n v="240"/>
    <n v="39.123200000000011"/>
    <n v="2.37"/>
    <n v="8.1950000000000003"/>
    <n v="29.754999999999999"/>
    <n v="56.145000000000003"/>
    <n v="30.69"/>
    <n v="1.78"/>
    <n v="13.275"/>
  </r>
  <r>
    <x v="1"/>
    <n v="19.80556"/>
    <n v="23.600377435064935"/>
    <n v="72.444444444444443"/>
    <n v="23.667600000000004"/>
    <n v="2.46"/>
    <n v="6.89"/>
    <n v="26.82"/>
    <n v="55.57"/>
    <n v="30.38"/>
    <n v="2.21"/>
    <n v="11.17"/>
  </r>
  <r>
    <x v="1"/>
    <n v="35.137500000000003"/>
    <n v="23.600377435064935"/>
    <n v="175.6"/>
    <n v="40.518599999999992"/>
    <n v="2.4624999999999999"/>
    <n v="6.08"/>
    <n v="25.1875"/>
    <n v="49.907499999999999"/>
    <n v="27.1325"/>
    <n v="1.6174999999999999"/>
    <n v="10.967499999999999"/>
  </r>
  <r>
    <x v="1"/>
    <n v="51.55"/>
    <n v="23.600377435064935"/>
    <n v="197.6"/>
    <n v="47.700640000000007"/>
    <n v="1.82"/>
    <n v="3.71"/>
    <n v="29.25"/>
    <n v="51.78"/>
    <n v="29.9"/>
    <n v="1.9"/>
    <n v="6.81"/>
  </r>
  <r>
    <x v="2"/>
    <n v="18.600000000000001"/>
    <n v="10.96"/>
    <n v="229.2"/>
    <n v="25.120320000000007"/>
    <n v="4.24"/>
    <n v="11.11"/>
    <n v="20.07"/>
    <n v="52.19"/>
    <n v="24.74"/>
    <n v="1.22"/>
    <n v="25.94"/>
  </r>
  <r>
    <x v="2"/>
    <n v="13.6625"/>
    <n v="24.460833333333333"/>
    <n v="125.6"/>
    <n v="32.3688"/>
    <n v="3.9049999999999998"/>
    <n v="4.4000000000000004"/>
    <n v="27.605"/>
    <n v="56.895000000000003"/>
    <n v="33.33"/>
    <n v="3.46"/>
    <n v="10.955"/>
  </r>
  <r>
    <x v="2"/>
    <n v="47.690476666666662"/>
    <n v="24.460833333333333"/>
    <n v="271.2"/>
    <n v="62.950746666666667"/>
    <n v="2.3033333333333332"/>
    <n v="6.1466666666666656"/>
    <n v="28.32"/>
    <n v="55.093333333333334"/>
    <n v="30.27"/>
    <n v="2.0466666666666664"/>
    <n v="12.263333333333334"/>
  </r>
  <r>
    <x v="3"/>
    <n v="30.947916666666668"/>
    <n v="18.21"/>
    <n v="199.33333333333334"/>
    <n v="36.245386666666668"/>
    <n v="2.6633333333333336"/>
    <n v="7.4266666666666667"/>
    <n v="24.703333333333333"/>
    <n v="53.5"/>
    <n v="28.016666666666666"/>
    <n v="1.86"/>
    <n v="11.686666666666667"/>
  </r>
  <r>
    <x v="3"/>
    <n v="55.383333333333333"/>
    <n v="29.25"/>
    <n v="224"/>
    <n v="58.049493333333338"/>
    <n v="2.7566666666666664"/>
    <n v="7.64"/>
    <n v="33.296666666666674"/>
    <n v="63.39"/>
    <n v="36.856666666666662"/>
    <n v="3.4333333333333336"/>
    <n v="10.673333333333334"/>
  </r>
  <r>
    <x v="3"/>
    <n v="77.5625"/>
    <n v="29.25"/>
    <n v="211.2"/>
    <n v="67.985279999999989"/>
    <n v="2.41"/>
    <n v="8.74"/>
    <n v="30.4"/>
    <n v="58.96"/>
    <n v="34.53"/>
    <n v="3.52"/>
    <n v="10.27"/>
  </r>
  <r>
    <x v="3"/>
    <n v="46.85"/>
    <n v="39.36"/>
    <n v="144.80000000000001"/>
    <n v="56.993280000000006"/>
    <n v="2.9"/>
    <n v="4.0599999999999996"/>
    <n v="35.21"/>
    <n v="64.84"/>
    <n v="37.549999999999997"/>
    <n v="3.49"/>
    <n v="5.54"/>
  </r>
  <r>
    <x v="3"/>
    <n v="68.5"/>
    <n v="47.11"/>
    <n v="132"/>
    <n v="62.185199999999995"/>
    <n v="3.14"/>
    <n v="8.9600000000000009"/>
    <n v="35.33"/>
    <n v="64.62"/>
    <n v="37.51"/>
    <n v="4.57"/>
    <n v="6.34"/>
  </r>
  <r>
    <x v="3"/>
    <n v="34.125"/>
    <n v="49.5"/>
    <n v="112.8"/>
    <n v="55.836000000000006"/>
    <n v="4.05"/>
    <n v="4.68"/>
    <n v="35.4"/>
    <n v="62.7"/>
    <n v="36.56"/>
    <n v="4.57"/>
    <n v="5.63"/>
  </r>
  <r>
    <x v="3"/>
    <n v="47.035710000000002"/>
    <n v="58.8"/>
    <n v="150.28571428571431"/>
    <n v="88.368000000000009"/>
    <n v="3.41"/>
    <n v="3.07"/>
    <n v="38.36"/>
    <n v="71.2"/>
    <n v="41.9"/>
    <n v="5.69"/>
    <n v="2.91"/>
  </r>
  <r>
    <x v="4"/>
    <n v="27.9"/>
    <n v="34.39"/>
    <n v="124.8"/>
    <n v="43.174080000000004"/>
    <n v="3.145"/>
    <n v="5.5750000000000002"/>
    <n v="32.454999999999998"/>
    <n v="62.17"/>
    <n v="36.104999999999997"/>
    <n v="3.62"/>
    <n v="6.91"/>
  </r>
  <r>
    <x v="4"/>
    <n v="47.75"/>
    <n v="31.77"/>
    <n v="250.4"/>
    <n v="79.552080000000004"/>
    <n v="3.15"/>
    <n v="3.78"/>
    <n v="32.020000000000003"/>
    <n v="62.41"/>
    <n v="38.130000000000003"/>
    <n v="5.15"/>
    <n v="6.75"/>
  </r>
  <r>
    <x v="4"/>
    <n v="110.55"/>
    <n v="61.82"/>
    <n v="203.2"/>
    <n v="125.61823999999999"/>
    <n v="3.31"/>
    <n v="8.09"/>
    <n v="35.229999999999997"/>
    <n v="58.79"/>
    <n v="36.94"/>
    <n v="5.7"/>
    <n v="6.48"/>
  </r>
  <r>
    <x v="4"/>
    <n v="54.383333333333333"/>
    <n v="86.483333333333334"/>
    <n v="58.459259259259262"/>
    <n v="51.173490370370367"/>
    <n v="3.0266666666666668"/>
    <n v="7.456666666666667"/>
    <n v="31.583333333333332"/>
    <n v="63.776666666666671"/>
    <n v="33.993333333333332"/>
    <n v="4.66"/>
    <n v="9.4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n v="11.555"/>
    <n v="9.2151999999999994"/>
    <n v="108.16"/>
    <n v="9.7141279999999988"/>
    <n v="3.62"/>
    <n v="14.087999999999999"/>
    <n v="17.834"/>
    <n v="53.902000000000001"/>
    <n v="24.72"/>
    <n v="2.726"/>
    <n v="24.342000000000002"/>
  </r>
  <r>
    <x v="0"/>
    <n v="18.3"/>
    <n v="9.2151999999999994"/>
    <n v="187.13333333333335"/>
    <n v="17.145533333333336"/>
    <n v="3.5883333333333329"/>
    <n v="12.988333333333332"/>
    <n v="19.811666666666667"/>
    <n v="53.18"/>
    <n v="25.7"/>
    <n v="2.2050000000000001"/>
    <n v="22.074999999999999"/>
  </r>
  <r>
    <x v="0"/>
    <n v="25.414999999999999"/>
    <n v="9.2151999999999994"/>
    <n v="175.6"/>
    <n v="17.28284"/>
    <n v="3.8149999999999999"/>
    <n v="13.53"/>
    <n v="21.155000000000001"/>
    <n v="51.02"/>
    <n v="26.585000000000001"/>
    <n v="3.44"/>
    <n v="23.05"/>
  </r>
  <r>
    <x v="0"/>
    <n v="39.8125"/>
    <n v="9.2151999999999994"/>
    <n v="221.6"/>
    <n v="21.074160000000003"/>
    <n v="3.97"/>
    <n v="11.85"/>
    <n v="24.01"/>
    <n v="57.28"/>
    <n v="30.47"/>
    <n v="2.21"/>
    <n v="22.66"/>
  </r>
  <r>
    <x v="0"/>
    <n v="54.5"/>
    <n v="9.2151999999999994"/>
    <n v="439.2"/>
    <n v="36.980640000000001"/>
    <n v="2.76"/>
    <n v="13.21"/>
    <n v="23.87"/>
    <n v="56.59"/>
    <n v="29.86"/>
    <n v="2.95"/>
    <n v="21.06"/>
  </r>
  <r>
    <x v="0"/>
    <n v="9.1594382142857143"/>
    <n v="11.713999999999999"/>
    <n v="98.973522984951543"/>
    <n v="11.68560419130076"/>
    <n v="3.8121428571428568"/>
    <n v="13.703571428571427"/>
    <n v="16.313571428571429"/>
    <n v="48.40642857142857"/>
    <n v="22.710714285714293"/>
    <n v="2.3842857142857143"/>
    <n v="23.987857142857141"/>
  </r>
  <r>
    <x v="0"/>
    <n v="23.088750000000001"/>
    <n v="11.713999999999999"/>
    <n v="167.97600000000003"/>
    <n v="19.271694400000001"/>
    <n v="3.6070000000000002"/>
    <n v="13.242000000000001"/>
    <n v="18.302"/>
    <n v="49.122"/>
    <n v="24.069000000000003"/>
    <n v="2.1829999999999998"/>
    <n v="21.250999999999998"/>
  </r>
  <r>
    <x v="0"/>
    <n v="42.375"/>
    <n v="11.713999999999999"/>
    <n v="232"/>
    <n v="28.549599999999998"/>
    <n v="2.9449999999999998"/>
    <n v="11.685"/>
    <n v="22.215"/>
    <n v="54.325000000000003"/>
    <n v="27.355"/>
    <n v="2.16"/>
    <n v="18.965"/>
  </r>
  <r>
    <x v="0"/>
    <n v="8.3632051538461543"/>
    <n v="15.638788461538462"/>
    <n v="106.41128205128206"/>
    <n v="18.112084991452996"/>
    <n v="3.29"/>
    <n v="12.610769230769229"/>
    <n v="17.330769230769231"/>
    <n v="43.859230769230763"/>
    <n v="21.556923076923077"/>
    <n v="2.1430769230769235"/>
    <n v="17.904615384615383"/>
  </r>
  <r>
    <x v="0"/>
    <n v="14.911892499999999"/>
    <n v="15.638788461538462"/>
    <n v="133.80777777777777"/>
    <n v="20.965452166666665"/>
    <n v="3.370625"/>
    <n v="11.2125"/>
    <n v="19.024374999999999"/>
    <n v="46.380625000000002"/>
    <n v="23.014375000000001"/>
    <n v="1.7268749999999999"/>
    <n v="16.48"/>
  </r>
  <r>
    <x v="0"/>
    <n v="22.815277500000001"/>
    <n v="15.638788461538462"/>
    <n v="184.99"/>
    <n v="30.398658999999999"/>
    <n v="3.0762499999999999"/>
    <n v="10.11125"/>
    <n v="18.483750000000001"/>
    <n v="44.28"/>
    <n v="21.678750000000001"/>
    <n v="1.1074999999999999"/>
    <n v="15.623749999999999"/>
  </r>
  <r>
    <x v="0"/>
    <n v="30.74666666666667"/>
    <n v="15.638788461538462"/>
    <n v="176.26666666666668"/>
    <n v="27.199386666666669"/>
    <n v="3.1266666666666665"/>
    <n v="10.316666666666666"/>
    <n v="20.023333333333333"/>
    <n v="46.66"/>
    <n v="23.43"/>
    <n v="2.3166666666666664"/>
    <n v="13.71"/>
  </r>
  <r>
    <x v="0"/>
    <n v="52.475000000000001"/>
    <n v="15.638788461538462"/>
    <n v="359.2"/>
    <n v="50.370639999999995"/>
    <n v="2.93"/>
    <n v="8.76"/>
    <n v="23.684999999999999"/>
    <n v="46.46"/>
    <n v="26.774999999999999"/>
    <n v="3.0649999999999999"/>
    <n v="15.98"/>
  </r>
  <r>
    <x v="1"/>
    <n v="23.871665999999998"/>
    <n v="18.362333333333332"/>
    <n v="149.13066666666668"/>
    <n v="28.554115733333333"/>
    <n v="2.64"/>
    <n v="9.1160000000000014"/>
    <n v="26.248000000000001"/>
    <n v="52.032000000000004"/>
    <n v="28.062000000000001"/>
    <n v="2.2879999999999998"/>
    <n v="11.524000000000001"/>
  </r>
  <r>
    <x v="1"/>
    <n v="44.616666666666674"/>
    <n v="18.362333333333332"/>
    <n v="250.4"/>
    <n v="41.272826666666667"/>
    <n v="2.956666666666667"/>
    <n v="9.2266666666666666"/>
    <n v="26.9"/>
    <n v="51.8"/>
    <n v="28.883333333333336"/>
    <n v="2.81"/>
    <n v="13.143333333333333"/>
  </r>
  <r>
    <x v="2"/>
    <n v="9.7750000000000004"/>
    <n v="23.899687499999999"/>
    <n v="132.80000000000001"/>
    <n v="31.035360000000004"/>
    <n v="3.08"/>
    <n v="7.57"/>
    <n v="28.28"/>
    <n v="57.87"/>
    <n v="31.64"/>
    <n v="2.35"/>
    <n v="10.16"/>
  </r>
  <r>
    <x v="2"/>
    <n v="24.587499999999999"/>
    <n v="23.899687499999999"/>
    <n v="149.55000000000001"/>
    <n v="37.975884999999998"/>
    <n v="2.92625"/>
    <n v="8.5274999999999999"/>
    <n v="25.594999999999999"/>
    <n v="54.332500000000003"/>
    <n v="28.914999999999999"/>
    <n v="2.2799999999999998"/>
    <n v="13.15625"/>
  </r>
  <r>
    <x v="2"/>
    <n v="37.79"/>
    <n v="23.899687499999999"/>
    <n v="147.91999999999999"/>
    <n v="37.2928"/>
    <n v="2.4620000000000002"/>
    <n v="8.3659999999999997"/>
    <n v="27.224"/>
    <n v="55.81"/>
    <n v="30.822000000000003"/>
    <n v="3.2359999999999998"/>
    <n v="9.0460000000000012"/>
  </r>
  <r>
    <x v="2"/>
    <n v="56.927776666666659"/>
    <n v="23.899687499999999"/>
    <n v="216.57777777777778"/>
    <n v="47.318364444444448"/>
    <n v="3.0233333333333334"/>
    <n v="8.9600000000000009"/>
    <n v="29.27"/>
    <n v="60.516666666666673"/>
    <n v="33.663333333333334"/>
    <n v="3.01"/>
    <n v="11.26"/>
  </r>
  <r>
    <x v="3"/>
    <n v="14.347619999999999"/>
    <n v="31.884444444444441"/>
    <n v="88.45714285714287"/>
    <n v="32.093523809523809"/>
    <n v="2.4666666666666668"/>
    <n v="9.0333333333333332"/>
    <n v="30.963333333333335"/>
    <n v="62.573333333333345"/>
    <n v="34.86"/>
    <n v="3.5333333333333332"/>
    <n v="8.8466666666666658"/>
  </r>
  <r>
    <x v="3"/>
    <n v="27.170833333333334"/>
    <n v="31.884444444444441"/>
    <n v="181.96666666666667"/>
    <n v="56.072533333333332"/>
    <n v="2.5333333333333332"/>
    <n v="8.7566666666666659"/>
    <n v="29.9"/>
    <n v="58.896666666666668"/>
    <n v="32.886666666666663"/>
    <n v="3.2233333333333332"/>
    <n v="9.9766666666666683"/>
  </r>
  <r>
    <x v="3"/>
    <n v="41.358531666666664"/>
    <n v="31.884444444444441"/>
    <n v="179.71968253968257"/>
    <n v="43.697202158730157"/>
    <n v="2.4483333333333337"/>
    <n v="8.1216666666666679"/>
    <n v="30.91"/>
    <n v="61.604999999999997"/>
    <n v="35.236666666666672"/>
    <n v="3.81"/>
    <n v="8.7949999999999999"/>
  </r>
  <r>
    <x v="3"/>
    <n v="65.63333333333334"/>
    <n v="25.553333333333331"/>
    <n v="207.6"/>
    <n v="51.827813333333332"/>
    <n v="2.6133333333333333"/>
    <n v="6.7033333333333331"/>
    <n v="30.263333333333335"/>
    <n v="60.043333333333329"/>
    <n v="33.4"/>
    <n v="3.0133333333333332"/>
    <n v="9.11"/>
  </r>
  <r>
    <x v="3"/>
    <n v="113.3"/>
    <n v="39.97"/>
    <n v="216.8"/>
    <n v="86.654960000000017"/>
    <n v="2.64"/>
    <n v="5.97"/>
    <n v="32.119999999999997"/>
    <n v="62.87"/>
    <n v="36.17"/>
    <n v="3.61"/>
    <n v="5.05"/>
  </r>
  <r>
    <x v="4"/>
    <n v="12.2"/>
    <n v="85.29"/>
    <n v="47.2"/>
    <n v="40.25688000000001"/>
    <n v="1.67"/>
    <n v="11.56"/>
    <n v="36.17"/>
    <n v="71.349999999999994"/>
    <n v="42.86"/>
    <n v="6.85"/>
    <n v="6.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C0600E-CA0E-4D3F-B45C-6F6549EA9534}" name="Tabella pivot3" cacheId="26" applyNumberFormats="0" applyBorderFormats="0" applyFontFormats="0" applyPatternFormats="0" applyAlignmentFormats="0" applyWidthHeightFormats="1" dataCaption="Dati" updatedVersion="8" minRefreshableVersion="3" showMemberPropertyTips="0" useAutoFormatting="1" itemPrintTitles="1" createdVersion="8" indent="0" compact="0" compactData="0" gridDropZones="1" chartFormat="2">
  <location ref="AN3:AW10" firstHeaderRow="1" firstDataRow="2" firstDataCol="1"/>
  <pivotFields count="12">
    <pivotField axis="axisRow" compact="0" outline="0" showAll="0" includeNewItemsInFilter="1">
      <items count="6">
        <item x="0"/>
        <item x="1"/>
        <item x="2"/>
        <item x="3"/>
        <item x="4"/>
        <item t="default"/>
      </items>
    </pivotField>
    <pivotField dataField="1" compact="0" numFmtId="17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Media di SS x ha" fld="4" subtotal="average" baseField="0" baseItem="0" numFmtId="2"/>
    <dataField name="Media di Alt. Media" fld="1" subtotal="average" baseField="0" baseItem="0" numFmtId="172"/>
    <dataField name="Media di SS, %tq" fld="2" subtotal="average" baseField="0" baseItem="0" numFmtId="2"/>
    <dataField name="Media di PG, % SS" fld="11" subtotal="average" baseField="0" baseItem="0" numFmtId="2"/>
    <dataField name="Media di EE, % SS" fld="5" subtotal="average" baseField="0" baseItem="0" numFmtId="2"/>
    <dataField name="Media di NDF, % SS" fld="8" subtotal="average" baseField="0" baseItem="0" numFmtId="2"/>
    <dataField name="Media di Ceneri, % SS" fld="6" subtotal="average" baseField="0" baseItem="0" numFmtId="2"/>
    <dataField name="Media di ADF, % SS" fld="9" subtotal="average" baseField="0" baseItem="0" numFmtId="2"/>
    <dataField name="Media di ADL, % SS" fld="10" subtotal="average" baseField="0" baseItem="0" numFmtId="2"/>
  </dataFields>
  <formats count="1">
    <format dxfId="38">
      <pivotArea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62CB72-4E9F-4767-84E7-93E01E21B4C4}" name="Tabella pivot3" cacheId="26" applyNumberFormats="0" applyBorderFormats="0" applyFontFormats="0" applyPatternFormats="0" applyAlignmentFormats="0" applyWidthHeightFormats="1" dataCaption="Dati" updatedVersion="8" minRefreshableVersion="3" showMemberPropertyTips="0" useAutoFormatting="1" itemPrintTitles="1" createdVersion="8" indent="0" compact="0" compactData="0" gridDropZones="1" chartFormat="2">
  <location ref="AN3:AW10" firstHeaderRow="1" firstDataRow="2" firstDataCol="1"/>
  <pivotFields count="12">
    <pivotField axis="axisRow" compact="0" outline="0" showAll="0" includeNewItemsInFilter="1">
      <items count="6">
        <item x="0"/>
        <item x="1"/>
        <item x="2"/>
        <item x="3"/>
        <item x="4"/>
        <item t="default"/>
      </items>
    </pivotField>
    <pivotField dataField="1" compact="0" numFmtId="17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Media di SS x ha" fld="4" subtotal="average" baseField="0" baseItem="0" numFmtId="2"/>
    <dataField name="Media di Alt. Media" fld="1" subtotal="average" baseField="0" baseItem="0" numFmtId="172"/>
    <dataField name="Media di SS, %tq" fld="2" subtotal="average" baseField="0" baseItem="0" numFmtId="2"/>
    <dataField name="Media di PG, % SS" fld="11" subtotal="average" baseField="0" baseItem="0" numFmtId="2"/>
    <dataField name="Media di NDF, % SS" fld="8" subtotal="average" baseField="0" baseItem="0" numFmtId="2"/>
    <dataField name="Media di ADF, % SS" fld="9" subtotal="average" baseField="0" baseItem="0" numFmtId="2"/>
    <dataField name="Media di ADL, % SS" fld="10" subtotal="average" baseField="0" baseItem="0" numFmtId="2"/>
    <dataField name="Media di EE, % SS" fld="5" subtotal="average" baseField="0" baseItem="0" numFmtId="2"/>
    <dataField name="Media di Ceneri, % SS" fld="6" subtotal="average" baseField="0" baseItem="0" numFmtId="2"/>
  </dataFields>
  <formats count="1">
    <format dxfId="21">
      <pivotArea outline="0" fieldPosition="0"/>
    </format>
  </formats>
  <chartFormats count="19">
    <chartFormat chart="0" format="0" series="1">
      <pivotArea type="data" outline="0" fieldPosition="0"/>
    </chartFormat>
    <chartFormat chart="0" format="9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12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1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1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16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1" format="17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1" format="18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1" format="19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1" format="20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70A99E-E3B9-42EA-A100-82395B0C129F}" name="Tabella pivot6" cacheId="30" applyNumberFormats="0" applyBorderFormats="0" applyFontFormats="0" applyPatternFormats="0" applyAlignmentFormats="0" applyWidthHeightFormats="1" dataCaption="Dati" updatedVersion="8" showMemberPropertyTips="0" useAutoFormatting="1" itemPrintTitles="1" createdVersion="1" indent="0" compact="0" compactData="0" gridDropZones="1">
  <location ref="AN2:AX9" firstHeaderRow="1" firstDataRow="2" firstDataCol="1"/>
  <pivotFields count="12">
    <pivotField axis="axisRow" compact="0" outline="0" showAll="0" includeNewItemsInFilter="1">
      <items count="6">
        <item x="0"/>
        <item x="1"/>
        <item x="2"/>
        <item x="3"/>
        <item x="4"/>
        <item t="default"/>
      </items>
    </pivotField>
    <pivotField dataField="1" compact="0" numFmtId="17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Media di Alt. Media" fld="1" subtotal="average" baseField="0" baseItem="0" numFmtId="172"/>
    <dataField name="Media di SS x ha" fld="4" subtotal="average" baseField="0" baseItem="0" numFmtId="2"/>
    <dataField name="Media di SS, %tq" fld="2" subtotal="average" baseField="0" baseItem="0" numFmtId="2"/>
    <dataField name="Media di PG, % SS" fld="11" subtotal="average" baseField="0" baseItem="0" numFmtId="2"/>
    <dataField name="Media di NDF, % SS" fld="8" subtotal="average" baseField="0" baseItem="0" numFmtId="2"/>
    <dataField name="Media di ADF, % SS" fld="9" subtotal="average" baseField="0" baseItem="0" numFmtId="2"/>
    <dataField name="Media di ADL, % SS" fld="10" subtotal="average" baseField="0" baseItem="0" numFmtId="2"/>
    <dataField name="Media di EE, % SS" fld="5" subtotal="average" baseField="0" baseItem="0" numFmtId="2"/>
    <dataField name="Media di Ceneri, % SS" fld="6" subtotal="average" baseField="0" baseItem="0" numFmtId="2"/>
    <dataField name="Media di FG, % SS" fld="7" subtotal="average" baseField="0" baseItem="0" numFmtId="2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64E071-88E6-4051-9C4A-9F041CF0127B}" name="Tabella pivot5" cacheId="22" applyNumberFormats="0" applyBorderFormats="0" applyFontFormats="0" applyPatternFormats="0" applyAlignmentFormats="0" applyWidthHeightFormats="1" dataCaption="Dati" updatedVersion="8" minRefreshableVersion="3" showMemberPropertyTips="0" useAutoFormatting="1" itemPrintTitles="1" createdVersion="8" indent="0" compact="0" compactData="0" gridDropZones="1">
  <location ref="AM2:AV8" firstHeaderRow="1" firstDataRow="2" firstDataCol="1"/>
  <pivotFields count="12">
    <pivotField axis="axisRow" compact="0" outline="0" showAll="0" includeNewItemsInFilter="1">
      <items count="5">
        <item x="0"/>
        <item x="1"/>
        <item x="2"/>
        <item x="3"/>
        <item t="default"/>
      </items>
    </pivotField>
    <pivotField dataField="1" compact="0" numFmtId="17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  <pivotField dataField="1" compact="0" numFmtId="2" outline="0" showAll="0" includeNewItemsInFilter="1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Media di Alt. Media" fld="1" subtotal="average" baseField="0" baseItem="0" numFmtId="172"/>
    <dataField name="Media di SS x ha" fld="4" subtotal="average" baseField="0" baseItem="0" numFmtId="172"/>
    <dataField name="Media di SS, %tq" fld="2" subtotal="average" baseField="0" baseItem="0" numFmtId="172"/>
    <dataField name="Media di PG, % SS" fld="11" subtotal="average" baseField="0" baseItem="0" numFmtId="172"/>
    <dataField name="Media di NDF, % SS" fld="8" subtotal="average" baseField="0" baseItem="0" numFmtId="172"/>
    <dataField name="Media di ADF, % SS" fld="9" subtotal="average" baseField="0" baseItem="0" numFmtId="172"/>
    <dataField name="Media di ADL, % SS" fld="10" subtotal="average" baseField="0" baseItem="0" numFmtId="172"/>
    <dataField name="Media di EE, % SS" fld="5" subtotal="average" baseField="0" baseItem="0" numFmtId="172"/>
    <dataField name="Media di Ceneri, % SS" fld="6" subtotal="average" baseField="0" baseItem="0" numFmtId="172"/>
  </dataFields>
  <formats count="1">
    <format dxfId="19">
      <pivotArea outline="0" fieldPosition="0">
        <references count="1">
          <reference field="4294967294" count="8" selected="0">
            <x v="1"/>
            <x v="2"/>
            <x v="3"/>
            <x v="4"/>
            <x v="5"/>
            <x v="6"/>
            <x v="7"/>
            <x v="8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0E11F2-E192-49F9-BB1E-4D84F9E63C63}" name="Tabella3" displayName="Tabella3" ref="A3:L16" totalsRowShown="0">
  <autoFilter ref="A3:L16" xr:uid="{7F0E11F2-E192-49F9-BB1E-4D84F9E63C63}"/>
  <sortState xmlns:xlrd2="http://schemas.microsoft.com/office/spreadsheetml/2017/richdata2" ref="A4:L16">
    <sortCondition ref="I3:I16"/>
  </sortState>
  <tableColumns count="12">
    <tableColumn id="1" xr3:uid="{EDDABC0A-019D-40A6-8799-BEBE8E37B7A1}" name="Stadio Fen tutte"/>
    <tableColumn id="2" xr3:uid="{B29B8256-EA28-49A0-BB65-2296BC166C1F}" name="Alt. Media" dataDxfId="10"/>
    <tableColumn id="3" xr3:uid="{B51B0D36-975E-4948-8D63-AE776AB93A07}" name="SS, %tq" dataDxfId="9"/>
    <tableColumn id="4" xr3:uid="{CBE8AECE-0AE1-4403-9DBD-8B40505D2D29}" name="TQ x  ha" dataDxfId="8"/>
    <tableColumn id="5" xr3:uid="{BD69D4FA-2E1D-4A9C-9926-AC0B871FF83A}" name="SS x ha" dataDxfId="7"/>
    <tableColumn id="6" xr3:uid="{37FC7DCC-D183-40BE-9BE4-037E670C5ACE}" name="EE, % SS" dataDxfId="6"/>
    <tableColumn id="7" xr3:uid="{CD96BA73-CD7C-496A-A028-BCFADB792256}" name="Ceneri, % SS" dataDxfId="5"/>
    <tableColumn id="8" xr3:uid="{078BD1AA-C788-4E59-B885-28A4D6511184}" name="FG, % SS" dataDxfId="4"/>
    <tableColumn id="9" xr3:uid="{3B61E81C-520B-40E3-B4E4-E5A94BC012D5}" name="NDF, % SS" dataDxfId="3"/>
    <tableColumn id="10" xr3:uid="{6E56F40A-8A4A-4AF5-A41E-B6FAE7985F08}" name="ADF, % SS" dataDxfId="2"/>
    <tableColumn id="11" xr3:uid="{27F0C499-9866-4FEE-ACB7-9A1AA2A69D6B}" name="ADL, % SS" dataDxfId="1"/>
    <tableColumn id="12" xr3:uid="{CCAFCDE0-84F0-4791-8A5E-8FAFEA73E20F}" name="PG, % 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AFBE-4A7C-4F94-AA3A-669479726430}">
  <sheetPr>
    <pageSetUpPr fitToPage="1"/>
  </sheetPr>
  <dimension ref="A1:AW378"/>
  <sheetViews>
    <sheetView zoomScaleNormal="100" workbookViewId="0">
      <selection activeCell="AD1" sqref="AD1:AD65536"/>
    </sheetView>
  </sheetViews>
  <sheetFormatPr defaultRowHeight="12.75" x14ac:dyDescent="0.2"/>
  <cols>
    <col min="4" max="4" width="9.140625" style="22"/>
    <col min="5" max="5" width="11" style="15" customWidth="1"/>
    <col min="6" max="6" width="9.140625" style="22"/>
    <col min="7" max="7" width="22.85546875" style="15" customWidth="1"/>
    <col min="8" max="8" width="9.140625" style="22"/>
    <col min="9" max="9" width="27.7109375" style="15" customWidth="1"/>
    <col min="10" max="10" width="28.140625" style="15" customWidth="1"/>
    <col min="11" max="11" width="14.140625" style="17" hidden="1" customWidth="1"/>
    <col min="12" max="12" width="15.5703125" style="15" customWidth="1"/>
    <col min="13" max="13" width="9.140625" style="16"/>
    <col min="14" max="21" width="9.140625" style="19"/>
    <col min="22" max="22" width="8.42578125" style="19" customWidth="1"/>
    <col min="23" max="23" width="9.140625" style="18"/>
    <col min="24" max="24" width="9.140625" style="19"/>
    <col min="25" max="25" width="8" style="19" customWidth="1"/>
    <col min="26" max="27" width="9.140625" style="19"/>
    <col min="28" max="28" width="10.28515625" style="19" customWidth="1"/>
    <col min="29" max="29" width="9.140625" style="19"/>
    <col min="30" max="30" width="9.140625" style="21"/>
    <col min="31" max="31" width="10" bestFit="1" customWidth="1"/>
    <col min="38" max="39" width="9.140625" style="23"/>
    <col min="40" max="40" width="16.85546875" bestFit="1" customWidth="1"/>
    <col min="41" max="41" width="15.42578125" bestFit="1" customWidth="1"/>
    <col min="42" max="42" width="17.28515625" bestFit="1" customWidth="1"/>
    <col min="43" max="43" width="15.7109375" bestFit="1" customWidth="1"/>
    <col min="44" max="44" width="17.5703125" bestFit="1" customWidth="1"/>
    <col min="45" max="45" width="17.42578125" bestFit="1" customWidth="1"/>
    <col min="46" max="46" width="18.5703125" bestFit="1" customWidth="1"/>
    <col min="47" max="47" width="20.140625" bestFit="1" customWidth="1"/>
    <col min="48" max="48" width="18.5703125" bestFit="1" customWidth="1"/>
    <col min="49" max="49" width="18.42578125" bestFit="1" customWidth="1"/>
  </cols>
  <sheetData>
    <row r="1" spans="1:49" s="11" customFormat="1" ht="25.5" x14ac:dyDescent="0.2">
      <c r="A1" s="11" t="s">
        <v>141</v>
      </c>
      <c r="B1" s="1" t="s">
        <v>0</v>
      </c>
      <c r="C1" s="2" t="s">
        <v>1</v>
      </c>
      <c r="D1" s="3" t="s">
        <v>2</v>
      </c>
      <c r="E1" s="4" t="s">
        <v>3</v>
      </c>
      <c r="F1" s="68" t="s">
        <v>4</v>
      </c>
      <c r="G1" s="69" t="s">
        <v>5</v>
      </c>
      <c r="H1" s="5" t="s">
        <v>6</v>
      </c>
      <c r="I1" s="6" t="s">
        <v>7</v>
      </c>
      <c r="J1" s="6" t="s">
        <v>8</v>
      </c>
      <c r="K1" s="62" t="s">
        <v>11</v>
      </c>
      <c r="L1" s="65" t="s">
        <v>9</v>
      </c>
      <c r="M1" s="66" t="s">
        <v>10</v>
      </c>
      <c r="N1" s="8" t="s">
        <v>19</v>
      </c>
      <c r="O1" s="8" t="s">
        <v>20</v>
      </c>
      <c r="P1" s="8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7" t="s">
        <v>12</v>
      </c>
      <c r="X1" s="7" t="s">
        <v>13</v>
      </c>
      <c r="Y1" s="7" t="s">
        <v>14</v>
      </c>
      <c r="Z1" s="7" t="s">
        <v>15</v>
      </c>
      <c r="AA1" s="7" t="s">
        <v>16</v>
      </c>
      <c r="AB1" s="7" t="s">
        <v>17</v>
      </c>
      <c r="AC1" s="7" t="s">
        <v>18</v>
      </c>
      <c r="AD1" s="10"/>
      <c r="AE1" s="10" t="s">
        <v>134</v>
      </c>
      <c r="AF1" s="10" t="s">
        <v>135</v>
      </c>
      <c r="AG1" s="10" t="s">
        <v>136</v>
      </c>
      <c r="AH1" s="10" t="s">
        <v>137</v>
      </c>
      <c r="AI1" s="10" t="s">
        <v>138</v>
      </c>
      <c r="AJ1" s="11" t="s">
        <v>139</v>
      </c>
      <c r="AK1" s="11" t="s">
        <v>140</v>
      </c>
      <c r="AL1" s="73"/>
      <c r="AM1" s="73"/>
      <c r="AN1"/>
      <c r="AO1"/>
    </row>
    <row r="2" spans="1:49" x14ac:dyDescent="0.2">
      <c r="A2">
        <v>1</v>
      </c>
      <c r="B2" t="s">
        <v>28</v>
      </c>
      <c r="C2" s="12" t="s">
        <v>29</v>
      </c>
      <c r="D2" s="13">
        <v>8</v>
      </c>
      <c r="E2" s="14" t="s">
        <v>30</v>
      </c>
      <c r="F2" s="13">
        <v>1</v>
      </c>
      <c r="G2" s="14" t="s">
        <v>31</v>
      </c>
      <c r="H2" s="13">
        <v>4</v>
      </c>
      <c r="I2" s="14" t="s">
        <v>32</v>
      </c>
      <c r="J2" s="15" t="s">
        <v>33</v>
      </c>
      <c r="L2" s="15" t="s">
        <v>34</v>
      </c>
      <c r="M2" s="16">
        <v>8.9375</v>
      </c>
      <c r="N2" s="19">
        <v>10.318541666666667</v>
      </c>
      <c r="O2" s="19">
        <v>108.4</v>
      </c>
      <c r="P2" s="19">
        <v>11.21916</v>
      </c>
      <c r="Q2" s="19">
        <v>3.89</v>
      </c>
      <c r="R2" s="19">
        <v>11.04</v>
      </c>
      <c r="S2" s="19">
        <v>20.004999999999999</v>
      </c>
      <c r="T2" s="19">
        <v>50.564999999999998</v>
      </c>
      <c r="U2" s="19">
        <v>25.565000000000001</v>
      </c>
      <c r="V2" s="19">
        <v>0.85</v>
      </c>
      <c r="W2" s="18">
        <v>20.94</v>
      </c>
      <c r="X2" s="19">
        <v>16.393000000000001</v>
      </c>
      <c r="Y2" s="19">
        <v>15.33</v>
      </c>
      <c r="Z2" s="19">
        <v>9.2501093998107713</v>
      </c>
      <c r="AA2" s="19">
        <v>2.8555000000000001</v>
      </c>
      <c r="AB2" s="20">
        <f>Z2/$W2*100</f>
        <v>44.174352434626414</v>
      </c>
      <c r="AC2" s="20">
        <f>AA2/$W2*100</f>
        <v>13.636580706781279</v>
      </c>
      <c r="AE2" s="19">
        <f>(W2-X2)/W2*100</f>
        <v>21.714422158548235</v>
      </c>
      <c r="AF2" s="19">
        <f>((W2-Y2)/W2*100)-AE2</f>
        <v>5.0764087870105072</v>
      </c>
      <c r="AG2" s="19">
        <f>100-AE2-AF2-AH2-AI2</f>
        <v>29.034816619814848</v>
      </c>
      <c r="AH2" s="19">
        <f>(Z2-AA2)/W2*100</f>
        <v>30.537771727845133</v>
      </c>
      <c r="AI2" s="19">
        <f>AA2/W2*100</f>
        <v>13.636580706781279</v>
      </c>
      <c r="AJ2" s="43">
        <f>SUM(AE2:AI2)</f>
        <v>100</v>
      </c>
      <c r="AK2" s="44">
        <f>68.7+0.211*AE2+1.08*AF2-1.05*AI2</f>
        <v>64.445854823304686</v>
      </c>
    </row>
    <row r="3" spans="1:49" x14ac:dyDescent="0.2">
      <c r="A3">
        <v>2</v>
      </c>
      <c r="B3" t="s">
        <v>28</v>
      </c>
      <c r="C3" s="12" t="s">
        <v>29</v>
      </c>
      <c r="D3" s="13">
        <v>8</v>
      </c>
      <c r="E3" s="14" t="s">
        <v>30</v>
      </c>
      <c r="F3" s="13">
        <v>1</v>
      </c>
      <c r="G3" s="14" t="s">
        <v>31</v>
      </c>
      <c r="H3" s="13">
        <v>4</v>
      </c>
      <c r="I3" s="14" t="s">
        <v>32</v>
      </c>
      <c r="J3" s="15" t="s">
        <v>33</v>
      </c>
      <c r="L3" s="15" t="s">
        <v>34</v>
      </c>
      <c r="M3" s="16">
        <v>15.091666666666667</v>
      </c>
      <c r="N3" s="19">
        <v>10.318541666666667</v>
      </c>
      <c r="O3" s="19">
        <v>129.52000000000001</v>
      </c>
      <c r="P3" s="19">
        <v>12.728974666666666</v>
      </c>
      <c r="Q3" s="19">
        <v>3.7549999999999999</v>
      </c>
      <c r="R3" s="19">
        <v>11.234999999999999</v>
      </c>
      <c r="S3" s="19">
        <v>19.548333333333336</v>
      </c>
      <c r="T3" s="19">
        <v>52.656666666666666</v>
      </c>
      <c r="U3" s="19">
        <v>25.063333333333336</v>
      </c>
      <c r="V3" s="19">
        <v>1.5149999999999999</v>
      </c>
      <c r="W3" s="18">
        <v>25.47</v>
      </c>
      <c r="X3" s="19">
        <v>19.708333333333332</v>
      </c>
      <c r="Y3" s="19">
        <v>17.925333333333331</v>
      </c>
      <c r="Z3" s="19">
        <v>10.840166666666669</v>
      </c>
      <c r="AA3" s="19">
        <v>4.1993333333333327</v>
      </c>
      <c r="AB3" s="20">
        <f>Z3/$W3*100</f>
        <v>42.560528726606471</v>
      </c>
      <c r="AC3" s="20">
        <f>AA3/$W3*100</f>
        <v>16.487370762989137</v>
      </c>
      <c r="AE3" s="19">
        <f>(W3-X3)/W3*100</f>
        <v>22.621384635518911</v>
      </c>
      <c r="AF3" s="19">
        <f>((W3-Y3)/W3*100)-AE3</f>
        <v>7.0003926187671865</v>
      </c>
      <c r="AG3" s="19">
        <f t="shared" ref="AG3:AG66" si="0">100-AE3-AF3-AH3-AI3</f>
        <v>27.817694019107442</v>
      </c>
      <c r="AH3" s="19">
        <f>(Z3-AA3)/W3*100</f>
        <v>26.073157963617337</v>
      </c>
      <c r="AI3" s="19">
        <f>AA3/W3*100</f>
        <v>16.487370762989137</v>
      </c>
      <c r="AJ3" s="43">
        <f t="shared" ref="AJ3:AJ66" si="1">SUM(AE3:AI3)</f>
        <v>100</v>
      </c>
      <c r="AK3" s="44">
        <f t="shared" ref="AK3:AK66" si="2">68.7+0.211*AE3+1.08*AF3-1.05*AI3</f>
        <v>63.721796885224457</v>
      </c>
      <c r="AN3" s="52"/>
      <c r="AO3" s="55" t="s">
        <v>144</v>
      </c>
      <c r="AP3" s="53"/>
      <c r="AQ3" s="53"/>
      <c r="AR3" s="53"/>
      <c r="AS3" s="53"/>
      <c r="AT3" s="53"/>
      <c r="AU3" s="53"/>
      <c r="AV3" s="53"/>
      <c r="AW3" s="54"/>
    </row>
    <row r="4" spans="1:49" x14ac:dyDescent="0.2">
      <c r="A4">
        <v>3</v>
      </c>
      <c r="B4" t="s">
        <v>28</v>
      </c>
      <c r="C4" s="12" t="s">
        <v>29</v>
      </c>
      <c r="D4" s="13">
        <v>8</v>
      </c>
      <c r="E4" s="14" t="s">
        <v>30</v>
      </c>
      <c r="F4" s="13">
        <v>1</v>
      </c>
      <c r="G4" s="14" t="s">
        <v>31</v>
      </c>
      <c r="H4" s="13">
        <v>4</v>
      </c>
      <c r="I4" s="14" t="s">
        <v>32</v>
      </c>
      <c r="J4" s="15" t="s">
        <v>33</v>
      </c>
      <c r="L4" s="15" t="s">
        <v>34</v>
      </c>
      <c r="M4" s="16">
        <v>20.395312499999999</v>
      </c>
      <c r="N4" s="19">
        <v>10.318541666666667</v>
      </c>
      <c r="O4" s="19">
        <v>166.46666666666667</v>
      </c>
      <c r="P4" s="19">
        <v>17.150493333333337</v>
      </c>
      <c r="Q4" s="19">
        <v>3.6937500000000001</v>
      </c>
      <c r="R4" s="19">
        <v>12.0075</v>
      </c>
      <c r="S4" s="19">
        <v>20.25</v>
      </c>
      <c r="T4" s="19">
        <v>51.716250000000002</v>
      </c>
      <c r="U4" s="19">
        <v>26.251249999999999</v>
      </c>
      <c r="V4" s="19">
        <v>1.5149999999999999</v>
      </c>
      <c r="W4" s="18">
        <v>23.105</v>
      </c>
      <c r="X4" s="19">
        <v>17.380125</v>
      </c>
      <c r="Y4" s="19">
        <v>15.938500000000001</v>
      </c>
      <c r="Z4" s="19">
        <v>10.067750000000002</v>
      </c>
      <c r="AA4" s="19">
        <v>3.4379999999999997</v>
      </c>
      <c r="AB4" s="20">
        <f>Z4/$W4*100</f>
        <v>43.57390175286735</v>
      </c>
      <c r="AC4" s="20">
        <f>AA4/$W4*100</f>
        <v>14.879896126379569</v>
      </c>
      <c r="AE4" s="19">
        <f>(W4-X4)/W4*100</f>
        <v>24.777645531270291</v>
      </c>
      <c r="AF4" s="19">
        <f>((W4-Y4)/W4*100)-AE4</f>
        <v>6.2394503354252251</v>
      </c>
      <c r="AG4" s="19">
        <f t="shared" si="0"/>
        <v>25.409002380437137</v>
      </c>
      <c r="AH4" s="19">
        <f>(Z4-AA4)/W4*100</f>
        <v>28.694005626487783</v>
      </c>
      <c r="AI4" s="19">
        <f>AA4/W4*100</f>
        <v>14.879896126379569</v>
      </c>
      <c r="AJ4" s="43">
        <f t="shared" si="1"/>
        <v>100</v>
      </c>
      <c r="AK4" s="44">
        <f t="shared" si="2"/>
        <v>65.042798636658745</v>
      </c>
      <c r="AN4" s="55" t="s">
        <v>9</v>
      </c>
      <c r="AO4" s="52" t="s">
        <v>150</v>
      </c>
      <c r="AP4" s="70" t="s">
        <v>151</v>
      </c>
      <c r="AQ4" s="70" t="s">
        <v>145</v>
      </c>
      <c r="AR4" s="70" t="s">
        <v>146</v>
      </c>
      <c r="AS4" s="70" t="s">
        <v>149</v>
      </c>
      <c r="AT4" s="70" t="s">
        <v>143</v>
      </c>
      <c r="AU4" s="70" t="s">
        <v>148</v>
      </c>
      <c r="AV4" s="70" t="s">
        <v>152</v>
      </c>
      <c r="AW4" s="58" t="s">
        <v>147</v>
      </c>
    </row>
    <row r="5" spans="1:49" x14ac:dyDescent="0.2">
      <c r="A5">
        <v>4</v>
      </c>
      <c r="B5" t="s">
        <v>28</v>
      </c>
      <c r="C5" s="12" t="s">
        <v>29</v>
      </c>
      <c r="D5" s="13">
        <v>8</v>
      </c>
      <c r="E5" s="14" t="s">
        <v>30</v>
      </c>
      <c r="F5" s="13">
        <v>1</v>
      </c>
      <c r="G5" s="14" t="s">
        <v>31</v>
      </c>
      <c r="H5" s="13">
        <v>4</v>
      </c>
      <c r="I5" s="14" t="s">
        <v>32</v>
      </c>
      <c r="J5" s="15" t="s">
        <v>33</v>
      </c>
      <c r="L5" s="15" t="s">
        <v>34</v>
      </c>
      <c r="M5" s="16">
        <v>34.549999999999997</v>
      </c>
      <c r="N5" s="19">
        <v>10.318541666666667</v>
      </c>
      <c r="O5" s="19">
        <v>197.2</v>
      </c>
      <c r="P5" s="19">
        <v>20.66084</v>
      </c>
      <c r="Q5" s="19">
        <v>3.4950000000000001</v>
      </c>
      <c r="R5" s="19">
        <v>11.085000000000001</v>
      </c>
      <c r="S5" s="19">
        <v>21.535</v>
      </c>
      <c r="T5" s="19">
        <v>53.38</v>
      </c>
      <c r="U5" s="19">
        <v>27.305</v>
      </c>
      <c r="V5" s="19">
        <v>1.7050000000000001</v>
      </c>
      <c r="W5" s="18">
        <v>22.39</v>
      </c>
      <c r="X5" s="19">
        <v>16.756</v>
      </c>
      <c r="Y5" s="19">
        <v>15.321999999999999</v>
      </c>
      <c r="Z5" s="19">
        <v>9.8925000000000001</v>
      </c>
      <c r="AA5" s="19">
        <v>3.1020000000000003</v>
      </c>
      <c r="AB5" s="20">
        <f>Z5/$W5*100</f>
        <v>44.18267083519428</v>
      </c>
      <c r="AC5" s="20">
        <f>AA5/$W5*100</f>
        <v>13.854399285395266</v>
      </c>
      <c r="AE5" s="19">
        <f>(W5-X5)/W5*100</f>
        <v>25.163019205002236</v>
      </c>
      <c r="AF5" s="19">
        <f>((W5-Y5)/W5*100)-AE5</f>
        <v>6.4046449307726689</v>
      </c>
      <c r="AG5" s="19">
        <f t="shared" si="0"/>
        <v>24.24966502903083</v>
      </c>
      <c r="AH5" s="19">
        <f>(Z5-AA5)/W5*100</f>
        <v>30.328271549799013</v>
      </c>
      <c r="AI5" s="19">
        <f>AA5/W5*100</f>
        <v>13.854399285395266</v>
      </c>
      <c r="AJ5" s="43">
        <f t="shared" si="1"/>
        <v>100</v>
      </c>
      <c r="AK5" s="44">
        <f t="shared" si="2"/>
        <v>66.379294327824937</v>
      </c>
      <c r="AN5" s="52" t="s">
        <v>34</v>
      </c>
      <c r="AO5" s="74">
        <v>22.165478862585037</v>
      </c>
      <c r="AP5" s="75">
        <v>18.397714523809523</v>
      </c>
      <c r="AQ5" s="75">
        <v>16.054668560606064</v>
      </c>
      <c r="AR5" s="75">
        <v>18.225292063492066</v>
      </c>
      <c r="AS5" s="75">
        <v>3.3489357142857141</v>
      </c>
      <c r="AT5" s="75">
        <v>48.23267380952381</v>
      </c>
      <c r="AU5" s="75">
        <v>10.793646031746031</v>
      </c>
      <c r="AV5" s="75">
        <v>23.826696031746032</v>
      </c>
      <c r="AW5" s="76">
        <v>1.5831650793650793</v>
      </c>
    </row>
    <row r="6" spans="1:49" x14ac:dyDescent="0.2">
      <c r="A6">
        <v>5</v>
      </c>
      <c r="B6" t="s">
        <v>28</v>
      </c>
      <c r="C6" s="12" t="s">
        <v>29</v>
      </c>
      <c r="D6" s="13">
        <v>8</v>
      </c>
      <c r="E6" s="14" t="s">
        <v>30</v>
      </c>
      <c r="F6" s="13">
        <v>1</v>
      </c>
      <c r="G6" s="14" t="s">
        <v>31</v>
      </c>
      <c r="H6" s="13">
        <v>4</v>
      </c>
      <c r="I6" s="14" t="s">
        <v>32</v>
      </c>
      <c r="J6" s="15" t="s">
        <v>33</v>
      </c>
      <c r="L6" s="15" t="s">
        <v>34</v>
      </c>
      <c r="M6" s="16">
        <v>8.0648146666666651</v>
      </c>
      <c r="N6" s="19">
        <v>14.25392857142857</v>
      </c>
      <c r="O6" s="19">
        <v>108.84444444444443</v>
      </c>
      <c r="P6" s="19">
        <v>16.203480000000003</v>
      </c>
      <c r="Q6" s="19">
        <v>3.3433333333333337</v>
      </c>
      <c r="R6" s="19">
        <v>12.276666666666666</v>
      </c>
      <c r="S6" s="19">
        <v>18.913333333333334</v>
      </c>
      <c r="T6" s="19">
        <v>50.116666666666667</v>
      </c>
      <c r="U6" s="19">
        <v>23.95</v>
      </c>
      <c r="V6" s="19">
        <v>2.1766666666666667</v>
      </c>
      <c r="W6" s="18">
        <v>20.543333333333333</v>
      </c>
      <c r="X6" s="19">
        <v>14.657000000000002</v>
      </c>
      <c r="Y6" s="19">
        <v>13.309333333333333</v>
      </c>
      <c r="Z6" s="19">
        <v>8.4906666666666677</v>
      </c>
      <c r="AA6" s="19">
        <v>2.8216666666666668</v>
      </c>
      <c r="AB6" s="20">
        <f>Z6/$W6*100</f>
        <v>41.330520850235281</v>
      </c>
      <c r="AC6" s="20">
        <f>AA6/$W6*100</f>
        <v>13.735193899075126</v>
      </c>
      <c r="AE6" s="19">
        <f>(W6-X6)/W6*100</f>
        <v>28.653253285737456</v>
      </c>
      <c r="AF6" s="19">
        <f>((W6-Y6)/W6*100)-AE6</f>
        <v>6.5601168262210052</v>
      </c>
      <c r="AG6" s="19">
        <f t="shared" si="0"/>
        <v>23.45610903780625</v>
      </c>
      <c r="AH6" s="19">
        <f>(Z6-AA6)/W6*100</f>
        <v>27.595326951160153</v>
      </c>
      <c r="AI6" s="19">
        <f>AA6/W6*100</f>
        <v>13.735193899075126</v>
      </c>
      <c r="AJ6" s="43">
        <f t="shared" si="1"/>
        <v>99.999999999999986</v>
      </c>
      <c r="AK6" s="44">
        <f t="shared" si="2"/>
        <v>67.40880902158041</v>
      </c>
      <c r="AN6" s="57" t="s">
        <v>35</v>
      </c>
      <c r="AO6" s="77">
        <v>36.733741333333342</v>
      </c>
      <c r="AP6" s="44">
        <v>37.255278666666662</v>
      </c>
      <c r="AQ6" s="44">
        <v>20.801559794372292</v>
      </c>
      <c r="AR6" s="44">
        <v>11.061833333333334</v>
      </c>
      <c r="AS6" s="44">
        <v>2.3765000000000001</v>
      </c>
      <c r="AT6" s="44">
        <v>52.907166666666669</v>
      </c>
      <c r="AU6" s="44">
        <v>6.6383333333333336</v>
      </c>
      <c r="AV6" s="44">
        <v>28.860500000000002</v>
      </c>
      <c r="AW6" s="78">
        <v>1.7968333333333333</v>
      </c>
    </row>
    <row r="7" spans="1:49" x14ac:dyDescent="0.2">
      <c r="A7">
        <v>6</v>
      </c>
      <c r="B7" t="s">
        <v>28</v>
      </c>
      <c r="C7" s="12" t="s">
        <v>29</v>
      </c>
      <c r="D7" s="13">
        <v>8</v>
      </c>
      <c r="E7" s="14" t="s">
        <v>30</v>
      </c>
      <c r="F7" s="13">
        <v>1</v>
      </c>
      <c r="G7" s="14" t="s">
        <v>31</v>
      </c>
      <c r="H7" s="13">
        <v>4</v>
      </c>
      <c r="I7" s="14" t="s">
        <v>32</v>
      </c>
      <c r="J7" s="15" t="s">
        <v>33</v>
      </c>
      <c r="L7" s="15" t="s">
        <v>34</v>
      </c>
      <c r="M7" s="16">
        <v>12.241666</v>
      </c>
      <c r="N7" s="19">
        <v>14.25392857142857</v>
      </c>
      <c r="O7" s="19">
        <v>113.28</v>
      </c>
      <c r="P7" s="19">
        <v>15.941584000000001</v>
      </c>
      <c r="Q7" s="19">
        <v>3.7840000000000003</v>
      </c>
      <c r="R7" s="19">
        <v>11.358000000000001</v>
      </c>
      <c r="S7" s="19">
        <v>17.822000000000003</v>
      </c>
      <c r="T7" s="19">
        <v>48.585999999999999</v>
      </c>
      <c r="U7" s="19">
        <v>23.25</v>
      </c>
      <c r="V7" s="19">
        <v>1.4079999999999999</v>
      </c>
      <c r="W7" s="18">
        <v>23.235999999999997</v>
      </c>
      <c r="X7" s="19">
        <v>17.616199999999999</v>
      </c>
      <c r="Y7" s="19">
        <v>16.217400000000001</v>
      </c>
      <c r="Z7" s="19">
        <v>9.3748000000000005</v>
      </c>
      <c r="AA7" s="19">
        <v>2.9555999999999996</v>
      </c>
      <c r="AB7" s="20">
        <f>Z7/$W7*100</f>
        <v>40.346014804613539</v>
      </c>
      <c r="AC7" s="20">
        <f>AA7/$W7*100</f>
        <v>12.7199173695989</v>
      </c>
      <c r="AE7" s="19">
        <f>(W7-X7)/W7*100</f>
        <v>24.185746255809946</v>
      </c>
      <c r="AF7" s="19">
        <f>((W7-Y7)/W7*100)-AE7</f>
        <v>6.019969013599578</v>
      </c>
      <c r="AG7" s="19">
        <f t="shared" si="0"/>
        <v>29.448269925976934</v>
      </c>
      <c r="AH7" s="19">
        <f>(Z7-AA7)/W7*100</f>
        <v>27.626097435014639</v>
      </c>
      <c r="AI7" s="19">
        <f>AA7/W7*100</f>
        <v>12.7199173695989</v>
      </c>
      <c r="AJ7" s="43">
        <f t="shared" si="1"/>
        <v>100</v>
      </c>
      <c r="AK7" s="44">
        <f t="shared" si="2"/>
        <v>66.948845756584603</v>
      </c>
      <c r="AN7" s="57" t="s">
        <v>36</v>
      </c>
      <c r="AO7" s="77">
        <v>40.146622222222227</v>
      </c>
      <c r="AP7" s="44">
        <v>26.650992222222225</v>
      </c>
      <c r="AQ7" s="44">
        <v>19.960555555555555</v>
      </c>
      <c r="AR7" s="44">
        <v>16.386111111111113</v>
      </c>
      <c r="AS7" s="44">
        <v>3.4827777777777773</v>
      </c>
      <c r="AT7" s="44">
        <v>54.726111111111116</v>
      </c>
      <c r="AU7" s="44">
        <v>7.2188888888888885</v>
      </c>
      <c r="AV7" s="44">
        <v>29.446666666666662</v>
      </c>
      <c r="AW7" s="78">
        <v>2.2422222222222223</v>
      </c>
    </row>
    <row r="8" spans="1:49" x14ac:dyDescent="0.2">
      <c r="A8">
        <v>7</v>
      </c>
      <c r="B8" t="s">
        <v>28</v>
      </c>
      <c r="C8" s="12" t="s">
        <v>29</v>
      </c>
      <c r="D8" s="13">
        <v>8</v>
      </c>
      <c r="E8" s="14" t="s">
        <v>30</v>
      </c>
      <c r="F8" s="13">
        <v>1</v>
      </c>
      <c r="G8" s="14" t="s">
        <v>31</v>
      </c>
      <c r="H8" s="13">
        <v>4</v>
      </c>
      <c r="I8" s="14" t="s">
        <v>32</v>
      </c>
      <c r="J8" s="15" t="s">
        <v>33</v>
      </c>
      <c r="L8" s="15" t="s">
        <v>34</v>
      </c>
      <c r="M8" s="16">
        <v>17.307482857142858</v>
      </c>
      <c r="N8" s="19">
        <v>14.25392857142857</v>
      </c>
      <c r="O8" s="19">
        <v>138.46802721088437</v>
      </c>
      <c r="P8" s="19">
        <v>19.567080272108843</v>
      </c>
      <c r="Q8" s="19">
        <v>3.4742857142857146</v>
      </c>
      <c r="R8" s="19">
        <v>12.332857142857142</v>
      </c>
      <c r="S8" s="19">
        <v>19.537142857142857</v>
      </c>
      <c r="T8" s="19">
        <v>47.462857142857146</v>
      </c>
      <c r="U8" s="19">
        <v>23.622857142857146</v>
      </c>
      <c r="V8" s="19">
        <v>1.6171428571428572</v>
      </c>
      <c r="W8" s="18">
        <v>19.835714285714285</v>
      </c>
      <c r="X8" s="19">
        <v>14.302714285714286</v>
      </c>
      <c r="Y8" s="19">
        <v>13.049285714285714</v>
      </c>
      <c r="Z8" s="19">
        <v>6.8795714285714293</v>
      </c>
      <c r="AA8" s="19">
        <v>1.8514285714285716</v>
      </c>
      <c r="AB8" s="20">
        <f>Z8/$W8*100</f>
        <v>34.682751170327698</v>
      </c>
      <c r="AC8" s="20">
        <f>AA8/$W8*100</f>
        <v>9.3338134677709768</v>
      </c>
      <c r="AE8" s="19">
        <f>(W8-X8)/W8*100</f>
        <v>27.894130356499819</v>
      </c>
      <c r="AF8" s="19">
        <f>((W8-Y8)/W8*100)-AE8</f>
        <v>6.3190493338134708</v>
      </c>
      <c r="AG8" s="19">
        <f t="shared" si="0"/>
        <v>31.104069139359023</v>
      </c>
      <c r="AH8" s="19">
        <f>(Z8-AA8)/W8*100</f>
        <v>25.348937702556718</v>
      </c>
      <c r="AI8" s="19">
        <f>AA8/W8*100</f>
        <v>9.3338134677709768</v>
      </c>
      <c r="AJ8" s="43">
        <f t="shared" si="1"/>
        <v>100.00000000000001</v>
      </c>
      <c r="AK8" s="44">
        <f t="shared" si="2"/>
        <v>71.609730644580495</v>
      </c>
      <c r="AN8" s="57" t="s">
        <v>37</v>
      </c>
      <c r="AO8" s="77">
        <v>60.808948571428573</v>
      </c>
      <c r="AP8" s="44">
        <v>51.486351428571425</v>
      </c>
      <c r="AQ8" s="44">
        <v>38.782857142857146</v>
      </c>
      <c r="AR8" s="44">
        <v>7.5785714285714283</v>
      </c>
      <c r="AS8" s="44">
        <v>3.0471428571428576</v>
      </c>
      <c r="AT8" s="44">
        <v>62.744285714285709</v>
      </c>
      <c r="AU8" s="44">
        <v>6.368095238095238</v>
      </c>
      <c r="AV8" s="44">
        <v>36.131904761904757</v>
      </c>
      <c r="AW8" s="78">
        <v>3.8761904761904766</v>
      </c>
    </row>
    <row r="9" spans="1:49" x14ac:dyDescent="0.2">
      <c r="A9">
        <v>8</v>
      </c>
      <c r="B9" t="s">
        <v>28</v>
      </c>
      <c r="C9" s="12" t="s">
        <v>29</v>
      </c>
      <c r="D9" s="13">
        <v>8</v>
      </c>
      <c r="E9" s="14" t="s">
        <v>30</v>
      </c>
      <c r="F9" s="13">
        <v>1</v>
      </c>
      <c r="G9" s="14" t="s">
        <v>31</v>
      </c>
      <c r="H9" s="13">
        <v>4</v>
      </c>
      <c r="I9" s="14" t="s">
        <v>32</v>
      </c>
      <c r="J9" s="15" t="s">
        <v>33</v>
      </c>
      <c r="L9" s="15" t="s">
        <v>34</v>
      </c>
      <c r="M9" s="16">
        <v>23.391666666666666</v>
      </c>
      <c r="N9" s="19">
        <v>14.25392857142857</v>
      </c>
      <c r="O9" s="19">
        <v>173.86666666666667</v>
      </c>
      <c r="P9" s="19">
        <v>24.372106666666667</v>
      </c>
      <c r="Q9" s="19">
        <v>3.4516666666666662</v>
      </c>
      <c r="R9" s="19">
        <v>10.385</v>
      </c>
      <c r="S9" s="19">
        <v>21.758333333333336</v>
      </c>
      <c r="T9" s="19">
        <v>50.838333333333331</v>
      </c>
      <c r="U9" s="19">
        <v>25.688333333333333</v>
      </c>
      <c r="V9" s="19">
        <v>1.23</v>
      </c>
      <c r="W9" s="18">
        <v>17.173333333333332</v>
      </c>
      <c r="X9" s="19">
        <v>12.279499999999999</v>
      </c>
      <c r="Y9" s="19">
        <v>11.560833333333333</v>
      </c>
      <c r="Z9" s="19">
        <v>6.4490000000000007</v>
      </c>
      <c r="AA9" s="19">
        <v>1.3501666666666665</v>
      </c>
      <c r="AB9" s="20">
        <f>Z9/$W9*100</f>
        <v>37.552406832298146</v>
      </c>
      <c r="AC9" s="20">
        <f>AA9/$W9*100</f>
        <v>7.8619953416149064</v>
      </c>
      <c r="AE9" s="19">
        <f>(W9-X9)/W9*100</f>
        <v>28.49670031055901</v>
      </c>
      <c r="AF9" s="19">
        <f>((W9-Y9)/W9*100)-AE9</f>
        <v>4.1847826086956452</v>
      </c>
      <c r="AG9" s="19">
        <f t="shared" si="0"/>
        <v>29.766110248447205</v>
      </c>
      <c r="AH9" s="19">
        <f>(Z9-AA9)/W9*100</f>
        <v>29.690411490683239</v>
      </c>
      <c r="AI9" s="19">
        <f>AA9/W9*100</f>
        <v>7.8619953416149064</v>
      </c>
      <c r="AJ9" s="43">
        <f t="shared" si="1"/>
        <v>100</v>
      </c>
      <c r="AK9" s="44">
        <f t="shared" si="2"/>
        <v>70.977273874223599</v>
      </c>
      <c r="AN9" s="57" t="s">
        <v>38</v>
      </c>
      <c r="AO9" s="77">
        <v>74.879472592592592</v>
      </c>
      <c r="AP9" s="44">
        <v>60.145833333333329</v>
      </c>
      <c r="AQ9" s="44">
        <v>53.615833333333327</v>
      </c>
      <c r="AR9" s="44">
        <v>7.4075000000000006</v>
      </c>
      <c r="AS9" s="44">
        <v>3.1579166666666669</v>
      </c>
      <c r="AT9" s="44">
        <v>61.786666666666669</v>
      </c>
      <c r="AU9" s="44">
        <v>6.2254166666666668</v>
      </c>
      <c r="AV9" s="44">
        <v>36.292083333333331</v>
      </c>
      <c r="AW9" s="78">
        <v>4.7824999999999998</v>
      </c>
    </row>
    <row r="10" spans="1:49" x14ac:dyDescent="0.2">
      <c r="A10">
        <v>9</v>
      </c>
      <c r="B10" t="s">
        <v>28</v>
      </c>
      <c r="C10" s="12" t="s">
        <v>29</v>
      </c>
      <c r="D10" s="13">
        <v>8</v>
      </c>
      <c r="E10" s="14" t="s">
        <v>30</v>
      </c>
      <c r="F10" s="13">
        <v>1</v>
      </c>
      <c r="G10" s="14" t="s">
        <v>31</v>
      </c>
      <c r="H10" s="13">
        <v>4</v>
      </c>
      <c r="I10" s="14" t="s">
        <v>32</v>
      </c>
      <c r="J10" s="15" t="s">
        <v>33</v>
      </c>
      <c r="L10" s="15" t="s">
        <v>34</v>
      </c>
      <c r="M10" s="16">
        <v>7.6055554999999995</v>
      </c>
      <c r="N10" s="19">
        <v>18.363333333333333</v>
      </c>
      <c r="O10" s="19">
        <v>69.475555555555559</v>
      </c>
      <c r="P10" s="19">
        <v>12.337344888888889</v>
      </c>
      <c r="Q10" s="19">
        <v>3.3849999999999998</v>
      </c>
      <c r="R10" s="19">
        <v>15.58</v>
      </c>
      <c r="S10" s="19">
        <v>17.52</v>
      </c>
      <c r="T10" s="19">
        <v>45.6</v>
      </c>
      <c r="U10" s="19">
        <v>22.31</v>
      </c>
      <c r="V10" s="19">
        <v>3.7250000000000001</v>
      </c>
      <c r="W10" s="18">
        <v>21.475000000000001</v>
      </c>
      <c r="X10" s="19">
        <v>15.3965</v>
      </c>
      <c r="Y10" s="19">
        <v>14.14</v>
      </c>
      <c r="Z10" s="19">
        <v>7.9375</v>
      </c>
      <c r="AA10" s="19">
        <v>2.5380000000000003</v>
      </c>
      <c r="AB10" s="20">
        <f>Z10/$W10*100</f>
        <v>36.961583236321296</v>
      </c>
      <c r="AC10" s="20">
        <f>AA10/$W10*100</f>
        <v>11.818393480791618</v>
      </c>
      <c r="AE10" s="19">
        <f>(W10-X10)/W10*100</f>
        <v>28.305005820721775</v>
      </c>
      <c r="AF10" s="19">
        <f>((W10-Y10)/W10*100)-AE10</f>
        <v>5.8509895227008073</v>
      </c>
      <c r="AG10" s="19">
        <f t="shared" si="0"/>
        <v>28.882421420256122</v>
      </c>
      <c r="AH10" s="19">
        <f>(Z10-AA10)/W10*100</f>
        <v>25.143189755529683</v>
      </c>
      <c r="AI10" s="19">
        <f>AA10/W10*100</f>
        <v>11.818393480791618</v>
      </c>
      <c r="AJ10" s="43">
        <f t="shared" si="1"/>
        <v>100</v>
      </c>
      <c r="AK10" s="44">
        <f t="shared" si="2"/>
        <v>68.582111757857973</v>
      </c>
      <c r="AN10" s="56" t="s">
        <v>142</v>
      </c>
      <c r="AO10" s="79">
        <v>40.052096665955276</v>
      </c>
      <c r="AP10" s="80">
        <v>33.623025917366952</v>
      </c>
      <c r="AQ10" s="80">
        <v>26.195671393557426</v>
      </c>
      <c r="AR10" s="80">
        <v>13.544908263305322</v>
      </c>
      <c r="AS10" s="80">
        <v>3.1331334033613443</v>
      </c>
      <c r="AT10" s="80">
        <v>54.075321778711491</v>
      </c>
      <c r="AU10" s="80">
        <v>8.41856932773109</v>
      </c>
      <c r="AV10" s="80">
        <v>29.062782563025205</v>
      </c>
      <c r="AW10" s="81">
        <v>2.5212247899159665</v>
      </c>
    </row>
    <row r="11" spans="1:49" x14ac:dyDescent="0.2">
      <c r="A11">
        <v>10</v>
      </c>
      <c r="B11" t="s">
        <v>28</v>
      </c>
      <c r="C11" s="12" t="s">
        <v>29</v>
      </c>
      <c r="D11" s="13">
        <v>8</v>
      </c>
      <c r="E11" s="14" t="s">
        <v>30</v>
      </c>
      <c r="F11" s="13">
        <v>1</v>
      </c>
      <c r="G11" s="14" t="s">
        <v>31</v>
      </c>
      <c r="H11" s="13">
        <v>4</v>
      </c>
      <c r="I11" s="14" t="s">
        <v>32</v>
      </c>
      <c r="J11" s="15" t="s">
        <v>33</v>
      </c>
      <c r="L11" s="15" t="s">
        <v>34</v>
      </c>
      <c r="M11" s="16">
        <v>16.481906000000002</v>
      </c>
      <c r="N11" s="19">
        <v>18.363333333333333</v>
      </c>
      <c r="O11" s="19">
        <v>102.22222222222221</v>
      </c>
      <c r="P11" s="19">
        <v>19.746021333333335</v>
      </c>
      <c r="Q11" s="19">
        <v>3.2719999999999998</v>
      </c>
      <c r="R11" s="19">
        <v>10.508000000000001</v>
      </c>
      <c r="S11" s="19">
        <v>17.928000000000001</v>
      </c>
      <c r="T11" s="19">
        <v>44.12</v>
      </c>
      <c r="U11" s="19">
        <v>21.728000000000002</v>
      </c>
      <c r="V11" s="19">
        <v>1.254</v>
      </c>
      <c r="W11" s="18">
        <v>14.696000000000002</v>
      </c>
      <c r="X11" s="19">
        <v>9.8480000000000025</v>
      </c>
      <c r="Y11" s="19">
        <v>9.2075999999999993</v>
      </c>
      <c r="Z11" s="19">
        <v>3.9649999999999999</v>
      </c>
      <c r="AA11" s="19">
        <v>1.3762000000000001</v>
      </c>
      <c r="AB11" s="20">
        <f>Z11/$W11*100</f>
        <v>26.980130647795313</v>
      </c>
      <c r="AC11" s="20">
        <f>AA11/$W11*100</f>
        <v>9.3644529123571036</v>
      </c>
      <c r="AE11" s="19">
        <f>(W11-X11)/W11*100</f>
        <v>32.988568317909625</v>
      </c>
      <c r="AF11" s="19">
        <f>((W11-Y11)/W11*100)-AE11</f>
        <v>4.3576483396842889</v>
      </c>
      <c r="AG11" s="19">
        <f t="shared" si="0"/>
        <v>35.673652694610773</v>
      </c>
      <c r="AH11" s="19">
        <f>(Z11-AA11)/W11*100</f>
        <v>17.615677735438211</v>
      </c>
      <c r="AI11" s="19">
        <f>AA11/W11*100</f>
        <v>9.3644529123571036</v>
      </c>
      <c r="AJ11" s="43">
        <f t="shared" si="1"/>
        <v>100.00000000000001</v>
      </c>
      <c r="AK11" s="44">
        <f t="shared" si="2"/>
        <v>70.534172563963011</v>
      </c>
    </row>
    <row r="12" spans="1:49" x14ac:dyDescent="0.2">
      <c r="A12">
        <v>11</v>
      </c>
      <c r="B12" t="s">
        <v>28</v>
      </c>
      <c r="C12" s="12" t="s">
        <v>29</v>
      </c>
      <c r="D12" s="13">
        <v>8</v>
      </c>
      <c r="E12" s="14" t="s">
        <v>30</v>
      </c>
      <c r="F12" s="13">
        <v>1</v>
      </c>
      <c r="G12" s="14" t="s">
        <v>31</v>
      </c>
      <c r="H12" s="13">
        <v>4</v>
      </c>
      <c r="I12" s="14" t="s">
        <v>32</v>
      </c>
      <c r="J12" s="15" t="s">
        <v>33</v>
      </c>
      <c r="L12" s="15" t="s">
        <v>34</v>
      </c>
      <c r="M12" s="16">
        <v>21.175926666666665</v>
      </c>
      <c r="N12" s="19">
        <v>18.363333333333333</v>
      </c>
      <c r="O12" s="19">
        <v>110.9037037037037</v>
      </c>
      <c r="P12" s="19">
        <v>19.661502222222222</v>
      </c>
      <c r="Q12" s="19">
        <v>3.1066666666666669</v>
      </c>
      <c r="R12" s="19">
        <v>9.2466666666666679</v>
      </c>
      <c r="S12" s="19">
        <v>20.696666666666669</v>
      </c>
      <c r="T12" s="19">
        <v>46.606666666666662</v>
      </c>
      <c r="U12" s="19">
        <v>24.046666666666667</v>
      </c>
      <c r="V12" s="19">
        <v>1.343333333333333</v>
      </c>
      <c r="W12" s="18">
        <v>12.62</v>
      </c>
      <c r="X12" s="19">
        <v>8.875333333333332</v>
      </c>
      <c r="Y12" s="19">
        <v>8.3103333333333342</v>
      </c>
      <c r="Z12" s="19">
        <v>3.2623333333333338</v>
      </c>
      <c r="AA12" s="19">
        <v>0.47100000000000003</v>
      </c>
      <c r="AB12" s="20">
        <f>Z12/$W12*100</f>
        <v>25.850501848917069</v>
      </c>
      <c r="AC12" s="20">
        <f>AA12/$W12*100</f>
        <v>3.7321711568938194</v>
      </c>
      <c r="AE12" s="19">
        <f>(W12-X12)/W12*100</f>
        <v>29.672477548864247</v>
      </c>
      <c r="AF12" s="19">
        <f>((W12-Y12)/W12*100)-AE12</f>
        <v>4.4770206022186763</v>
      </c>
      <c r="AG12" s="19">
        <f t="shared" si="0"/>
        <v>40.000000000000007</v>
      </c>
      <c r="AH12" s="19">
        <f>(Z12-AA12)/W12*100</f>
        <v>22.118330692023246</v>
      </c>
      <c r="AI12" s="19">
        <f>AA12/W12*100</f>
        <v>3.7321711568938194</v>
      </c>
      <c r="AJ12" s="43">
        <f t="shared" si="1"/>
        <v>99.999999999999986</v>
      </c>
      <c r="AK12" s="44">
        <f t="shared" si="2"/>
        <v>75.877295298468027</v>
      </c>
    </row>
    <row r="13" spans="1:49" x14ac:dyDescent="0.2">
      <c r="A13">
        <v>12</v>
      </c>
      <c r="B13" t="s">
        <v>28</v>
      </c>
      <c r="C13" s="12" t="s">
        <v>29</v>
      </c>
      <c r="D13" s="13">
        <v>8</v>
      </c>
      <c r="E13" s="14" t="s">
        <v>30</v>
      </c>
      <c r="F13" s="13">
        <v>1</v>
      </c>
      <c r="G13" s="14" t="s">
        <v>31</v>
      </c>
      <c r="H13" s="13">
        <v>4</v>
      </c>
      <c r="I13" s="14" t="s">
        <v>32</v>
      </c>
      <c r="J13" s="15" t="s">
        <v>33</v>
      </c>
      <c r="L13" s="15" t="s">
        <v>34</v>
      </c>
      <c r="M13" s="16">
        <v>39.712499999999999</v>
      </c>
      <c r="N13" s="19">
        <v>18.363333333333333</v>
      </c>
      <c r="O13" s="19">
        <v>256.39999999999998</v>
      </c>
      <c r="P13" s="19">
        <v>49.803320000000006</v>
      </c>
      <c r="Q13" s="19">
        <v>2.68</v>
      </c>
      <c r="R13" s="19">
        <v>6.66</v>
      </c>
      <c r="S13" s="19">
        <v>23.08</v>
      </c>
      <c r="T13" s="19">
        <v>48.244999999999997</v>
      </c>
      <c r="U13" s="19">
        <v>25.09</v>
      </c>
      <c r="V13" s="19">
        <v>1.325</v>
      </c>
      <c r="W13" s="18">
        <v>11.414999999999999</v>
      </c>
      <c r="X13" s="19">
        <v>8.0434999999999999</v>
      </c>
      <c r="Y13" s="19">
        <v>7.4349999999999996</v>
      </c>
      <c r="Z13" s="19">
        <v>2.9635000000000002</v>
      </c>
      <c r="AA13" s="19">
        <v>0.82050000000000001</v>
      </c>
      <c r="AB13" s="20">
        <f>Z13/$W13*100</f>
        <v>25.961454226894443</v>
      </c>
      <c r="AC13" s="20">
        <f>AA13/$W13*100</f>
        <v>7.1879106438896194</v>
      </c>
      <c r="AE13" s="19">
        <f>(W13-X13)/W13*100</f>
        <v>29.535698642137536</v>
      </c>
      <c r="AF13" s="19">
        <f>((W13-Y13)/W13*100)-AE13</f>
        <v>5.3307052124397778</v>
      </c>
      <c r="AG13" s="19">
        <f t="shared" si="0"/>
        <v>39.17214191852824</v>
      </c>
      <c r="AH13" s="19">
        <f>(Z13-AA13)/W13*100</f>
        <v>18.773543583004823</v>
      </c>
      <c r="AI13" s="19">
        <f>AA13/W13*100</f>
        <v>7.1879106438896194</v>
      </c>
      <c r="AJ13" s="43">
        <f t="shared" si="1"/>
        <v>100</v>
      </c>
      <c r="AK13" s="44">
        <f t="shared" si="2"/>
        <v>73.141887866841884</v>
      </c>
    </row>
    <row r="14" spans="1:49" x14ac:dyDescent="0.2">
      <c r="A14">
        <v>13</v>
      </c>
      <c r="B14" t="s">
        <v>28</v>
      </c>
      <c r="C14" s="12" t="s">
        <v>29</v>
      </c>
      <c r="D14" s="13">
        <v>8</v>
      </c>
      <c r="E14" s="14" t="s">
        <v>30</v>
      </c>
      <c r="F14" s="13">
        <v>1</v>
      </c>
      <c r="G14" s="14" t="s">
        <v>31</v>
      </c>
      <c r="H14" s="13">
        <v>4</v>
      </c>
      <c r="I14" s="14" t="s">
        <v>32</v>
      </c>
      <c r="J14" s="15" t="s">
        <v>33</v>
      </c>
      <c r="L14" s="15" t="s">
        <v>34</v>
      </c>
      <c r="M14" s="16">
        <v>5.4074070000000001</v>
      </c>
      <c r="N14" s="19">
        <v>23.025604707792205</v>
      </c>
      <c r="O14" s="19">
        <v>70.222222222222214</v>
      </c>
      <c r="P14" s="19">
        <v>18.903822222222221</v>
      </c>
      <c r="Q14" s="19">
        <v>3.5</v>
      </c>
      <c r="R14" s="19">
        <v>11.97</v>
      </c>
      <c r="S14" s="19">
        <v>17.600000000000001</v>
      </c>
      <c r="T14" s="19">
        <v>43.89</v>
      </c>
      <c r="U14" s="19">
        <v>21.19</v>
      </c>
      <c r="V14" s="19">
        <v>1.02</v>
      </c>
      <c r="W14" s="18">
        <v>16.43</v>
      </c>
      <c r="X14" s="19">
        <v>6.2649999999999997</v>
      </c>
      <c r="Y14" s="19">
        <v>7.1689999999999996</v>
      </c>
      <c r="Z14" s="19">
        <v>4.0060000000000002</v>
      </c>
      <c r="AA14" s="19">
        <v>1.036</v>
      </c>
      <c r="AB14" s="20">
        <f>Z14/$W14*100</f>
        <v>24.382227632379795</v>
      </c>
      <c r="AC14" s="20">
        <f>AA14/$W14*100</f>
        <v>6.3055386488131475</v>
      </c>
      <c r="AE14" s="48">
        <f>(W14-X14)/W14*100</f>
        <v>61.868533171028602</v>
      </c>
      <c r="AF14" s="48">
        <f>((W14-Y14)/W14*100)-AE14</f>
        <v>-5.5021302495435194</v>
      </c>
      <c r="AG14" s="48">
        <f t="shared" si="0"/>
        <v>19.251369446135122</v>
      </c>
      <c r="AH14" s="48">
        <f>(Z14-AA14)/W14*100</f>
        <v>18.076688983566648</v>
      </c>
      <c r="AI14" s="48">
        <f>AA14/W14*100</f>
        <v>6.3055386488131475</v>
      </c>
      <c r="AJ14" s="49">
        <f t="shared" si="1"/>
        <v>100</v>
      </c>
      <c r="AK14" s="50">
        <f t="shared" si="2"/>
        <v>69.191144248326225</v>
      </c>
    </row>
    <row r="15" spans="1:49" x14ac:dyDescent="0.2">
      <c r="A15">
        <v>14</v>
      </c>
      <c r="B15" t="s">
        <v>28</v>
      </c>
      <c r="C15" s="12" t="s">
        <v>29</v>
      </c>
      <c r="D15" s="13">
        <v>8</v>
      </c>
      <c r="E15" s="14" t="s">
        <v>30</v>
      </c>
      <c r="F15" s="13">
        <v>1</v>
      </c>
      <c r="G15" s="14" t="s">
        <v>31</v>
      </c>
      <c r="H15" s="13">
        <v>4</v>
      </c>
      <c r="I15" s="14" t="s">
        <v>32</v>
      </c>
      <c r="J15" s="15" t="s">
        <v>33</v>
      </c>
      <c r="L15" s="15" t="s">
        <v>34</v>
      </c>
      <c r="M15" s="16">
        <v>10.852313333333333</v>
      </c>
      <c r="N15" s="19">
        <v>23.025604707792205</v>
      </c>
      <c r="O15" s="19">
        <v>116.13333333333333</v>
      </c>
      <c r="P15" s="19">
        <v>31.739813333333334</v>
      </c>
      <c r="Q15" s="19">
        <v>2.7933333333333334</v>
      </c>
      <c r="R15" s="19">
        <v>8.08</v>
      </c>
      <c r="S15" s="19">
        <v>20.16</v>
      </c>
      <c r="T15" s="19">
        <v>45.146666666666668</v>
      </c>
      <c r="U15" s="19">
        <v>21.34</v>
      </c>
      <c r="V15" s="19">
        <v>1.4933333333333334</v>
      </c>
      <c r="W15" s="18">
        <v>10.7</v>
      </c>
      <c r="X15" s="19">
        <v>7.1749999999999998</v>
      </c>
      <c r="Y15" s="19">
        <v>6.8419999999999996</v>
      </c>
      <c r="Z15" s="19">
        <v>0.70966666666666667</v>
      </c>
      <c r="AA15" s="19">
        <v>1.2926666666666666</v>
      </c>
      <c r="AB15" s="20">
        <f>Z15/$W15*100</f>
        <v>6.6323987538940807</v>
      </c>
      <c r="AC15" s="20">
        <f>AA15/$W15*100</f>
        <v>12.080996884735203</v>
      </c>
      <c r="AE15" s="19">
        <f>(W15-X15)/W15*100</f>
        <v>32.943925233644855</v>
      </c>
      <c r="AF15" s="19">
        <f>((W15-Y15)/W15*100)-AE15</f>
        <v>3.1121495327102835</v>
      </c>
      <c r="AG15" s="19">
        <f t="shared" si="0"/>
        <v>57.311526479750796</v>
      </c>
      <c r="AH15" s="19">
        <f>(Z15-AA15)/W15*100</f>
        <v>-5.4485981308411215</v>
      </c>
      <c r="AI15" s="19">
        <f>AA15/W15*100</f>
        <v>12.080996884735203</v>
      </c>
      <c r="AJ15" s="43">
        <f t="shared" si="1"/>
        <v>100.00000000000001</v>
      </c>
      <c r="AK15" s="44">
        <f t="shared" si="2"/>
        <v>66.327242990654213</v>
      </c>
    </row>
    <row r="16" spans="1:49" x14ac:dyDescent="0.2">
      <c r="A16">
        <v>15</v>
      </c>
      <c r="B16" t="s">
        <v>28</v>
      </c>
      <c r="C16" s="12" t="s">
        <v>29</v>
      </c>
      <c r="D16" s="13">
        <v>8</v>
      </c>
      <c r="E16" s="14" t="s">
        <v>30</v>
      </c>
      <c r="F16" s="13">
        <v>1</v>
      </c>
      <c r="G16" s="14" t="s">
        <v>31</v>
      </c>
      <c r="H16" s="13">
        <v>4</v>
      </c>
      <c r="I16" s="14" t="s">
        <v>32</v>
      </c>
      <c r="J16" s="15" t="s">
        <v>33</v>
      </c>
      <c r="L16" s="15" t="s">
        <v>34</v>
      </c>
      <c r="M16" s="16">
        <v>34.75</v>
      </c>
      <c r="N16" s="19">
        <v>23.025604707792205</v>
      </c>
      <c r="O16" s="19">
        <v>170.4</v>
      </c>
      <c r="P16" s="19">
        <v>42.446639999999995</v>
      </c>
      <c r="Q16" s="19">
        <v>2.61</v>
      </c>
      <c r="R16" s="19">
        <v>8.14</v>
      </c>
      <c r="S16" s="19">
        <v>20.05</v>
      </c>
      <c r="T16" s="19">
        <v>44.56</v>
      </c>
      <c r="U16" s="19">
        <v>21</v>
      </c>
      <c r="V16" s="19">
        <v>1.57</v>
      </c>
      <c r="W16" s="18">
        <v>13.35</v>
      </c>
      <c r="X16" s="19">
        <v>7.7910000000000004</v>
      </c>
      <c r="Y16" s="19">
        <v>7.6879999999999997</v>
      </c>
      <c r="Z16" s="19">
        <v>1.391</v>
      </c>
      <c r="AA16" s="19">
        <v>1.0469999999999999</v>
      </c>
      <c r="AB16" s="20">
        <f>Z16/$W16*100</f>
        <v>10.419475655430711</v>
      </c>
      <c r="AC16" s="20">
        <f>AA16/$W16*100</f>
        <v>7.8426966292134832</v>
      </c>
      <c r="AE16" s="19">
        <f>(W16-X16)/W16*100</f>
        <v>41.640449438202239</v>
      </c>
      <c r="AF16" s="19">
        <f>((W16-Y16)/W16*100)-AE16</f>
        <v>0.77153558052435756</v>
      </c>
      <c r="AG16" s="19">
        <f t="shared" si="0"/>
        <v>47.168539325842687</v>
      </c>
      <c r="AH16" s="19">
        <f>(Z16-AA16)/W16*100</f>
        <v>2.5767790262172294</v>
      </c>
      <c r="AI16" s="19">
        <f>AA16/W16*100</f>
        <v>7.8426966292134832</v>
      </c>
      <c r="AJ16" s="43">
        <f t="shared" si="1"/>
        <v>99.999999999999986</v>
      </c>
      <c r="AK16" s="44">
        <f t="shared" si="2"/>
        <v>70.084561797752826</v>
      </c>
    </row>
    <row r="17" spans="1:37" x14ac:dyDescent="0.2">
      <c r="A17">
        <v>16</v>
      </c>
      <c r="B17" t="s">
        <v>28</v>
      </c>
      <c r="C17" s="12" t="s">
        <v>29</v>
      </c>
      <c r="D17" s="13">
        <v>8</v>
      </c>
      <c r="E17" s="14" t="s">
        <v>30</v>
      </c>
      <c r="F17" s="13">
        <v>1</v>
      </c>
      <c r="G17" s="14" t="s">
        <v>31</v>
      </c>
      <c r="H17" s="13">
        <v>4</v>
      </c>
      <c r="I17" s="14" t="s">
        <v>32</v>
      </c>
      <c r="J17" s="15" t="s">
        <v>33</v>
      </c>
      <c r="L17" s="15" t="s">
        <v>35</v>
      </c>
      <c r="M17" s="16">
        <v>30.283333333333331</v>
      </c>
      <c r="N17" s="19">
        <v>16.603333333333332</v>
      </c>
      <c r="O17" s="19">
        <v>201.6</v>
      </c>
      <c r="P17" s="19">
        <v>32.658666666666669</v>
      </c>
      <c r="Q17" s="19">
        <v>2.77</v>
      </c>
      <c r="R17" s="19">
        <v>8.3166666666666682</v>
      </c>
      <c r="S17" s="19">
        <v>23.933333333333334</v>
      </c>
      <c r="T17" s="19">
        <v>51.133333333333333</v>
      </c>
      <c r="U17" s="19">
        <v>26.2</v>
      </c>
      <c r="V17" s="19">
        <v>1.4766666666666666</v>
      </c>
      <c r="W17" s="18">
        <v>13.086666666666666</v>
      </c>
      <c r="X17" s="19">
        <v>8.9646666666666661</v>
      </c>
      <c r="Y17" s="19">
        <v>8.6983333333333324</v>
      </c>
      <c r="Z17" s="19">
        <v>3.6936666666666667</v>
      </c>
      <c r="AA17" s="19">
        <v>1.1663333333333334</v>
      </c>
      <c r="AB17" s="20">
        <f>Z17/$W17*100</f>
        <v>28.224656138563425</v>
      </c>
      <c r="AC17" s="20">
        <f>AA17/$W17*100</f>
        <v>8.9123790117167623</v>
      </c>
      <c r="AE17" s="19">
        <f>(W17-X17)/W17*100</f>
        <v>31.497707590422824</v>
      </c>
      <c r="AF17" s="19">
        <f>((W17-Y17)/W17*100)-AE17</f>
        <v>2.0351502801833981</v>
      </c>
      <c r="AG17" s="19">
        <f t="shared" si="0"/>
        <v>38.24248599083036</v>
      </c>
      <c r="AH17" s="19">
        <f>(Z17-AA17)/W17*100</f>
        <v>19.312277126846659</v>
      </c>
      <c r="AI17" s="19">
        <f>AA17/W17*100</f>
        <v>8.9123790117167623</v>
      </c>
      <c r="AJ17" s="43">
        <f t="shared" si="1"/>
        <v>100.00000000000001</v>
      </c>
      <c r="AK17" s="44">
        <f t="shared" si="2"/>
        <v>68.185980641874679</v>
      </c>
    </row>
    <row r="18" spans="1:37" x14ac:dyDescent="0.2">
      <c r="A18">
        <v>17</v>
      </c>
      <c r="B18" t="s">
        <v>28</v>
      </c>
      <c r="C18" s="12" t="s">
        <v>29</v>
      </c>
      <c r="D18" s="13">
        <v>8</v>
      </c>
      <c r="E18" s="14" t="s">
        <v>30</v>
      </c>
      <c r="F18" s="13">
        <v>1</v>
      </c>
      <c r="G18" s="14" t="s">
        <v>31</v>
      </c>
      <c r="H18" s="13">
        <v>4</v>
      </c>
      <c r="I18" s="14" t="s">
        <v>32</v>
      </c>
      <c r="J18" s="15" t="s">
        <v>33</v>
      </c>
      <c r="L18" s="15" t="s">
        <v>35</v>
      </c>
      <c r="M18" s="16">
        <v>49.5</v>
      </c>
      <c r="N18" s="19">
        <v>16.603333333333332</v>
      </c>
      <c r="O18" s="19">
        <v>240</v>
      </c>
      <c r="P18" s="19">
        <v>39.123200000000011</v>
      </c>
      <c r="Q18" s="19">
        <v>2.37</v>
      </c>
      <c r="R18" s="19">
        <v>8.1950000000000003</v>
      </c>
      <c r="S18" s="19">
        <v>29.754999999999999</v>
      </c>
      <c r="T18" s="19">
        <v>56.145000000000003</v>
      </c>
      <c r="U18" s="19">
        <v>30.69</v>
      </c>
      <c r="V18" s="19">
        <v>1.78</v>
      </c>
      <c r="W18" s="18">
        <v>13.275</v>
      </c>
      <c r="X18" s="19">
        <v>8.1565000000000012</v>
      </c>
      <c r="Y18" s="19">
        <v>8.4339999999999993</v>
      </c>
      <c r="Z18" s="19">
        <v>3.5489999999999999</v>
      </c>
      <c r="AA18" s="19">
        <v>0</v>
      </c>
      <c r="AB18" s="20">
        <f>Z18/$W18*100</f>
        <v>26.734463276836156</v>
      </c>
      <c r="AC18" s="20">
        <f>AA18/$W18*100</f>
        <v>0</v>
      </c>
      <c r="AE18" s="48">
        <f>(W18-X18)/W18*100</f>
        <v>38.55743879472692</v>
      </c>
      <c r="AF18" s="48">
        <f>((W18-Y18)/W18*100)-AE18</f>
        <v>-2.0903954802259719</v>
      </c>
      <c r="AG18" s="48">
        <f t="shared" si="0"/>
        <v>36.798493408662893</v>
      </c>
      <c r="AH18" s="48">
        <f>(Z18-AA18)/W18*100</f>
        <v>26.734463276836156</v>
      </c>
      <c r="AI18" s="48">
        <f>AA18/W18*100</f>
        <v>0</v>
      </c>
      <c r="AJ18" s="49">
        <f t="shared" si="1"/>
        <v>100</v>
      </c>
      <c r="AK18" s="50">
        <f t="shared" si="2"/>
        <v>74.57799246704333</v>
      </c>
    </row>
    <row r="19" spans="1:37" x14ac:dyDescent="0.2">
      <c r="A19">
        <v>18</v>
      </c>
      <c r="B19" t="s">
        <v>28</v>
      </c>
      <c r="C19" s="12" t="s">
        <v>29</v>
      </c>
      <c r="D19" s="13">
        <v>8</v>
      </c>
      <c r="E19" s="14" t="s">
        <v>30</v>
      </c>
      <c r="F19" s="13">
        <v>1</v>
      </c>
      <c r="G19" s="14" t="s">
        <v>31</v>
      </c>
      <c r="H19" s="13">
        <v>4</v>
      </c>
      <c r="I19" s="14" t="s">
        <v>32</v>
      </c>
      <c r="J19" s="15" t="s">
        <v>33</v>
      </c>
      <c r="L19" s="15" t="s">
        <v>35</v>
      </c>
      <c r="M19" s="16">
        <v>19.80556</v>
      </c>
      <c r="N19" s="19">
        <v>23.600377435064935</v>
      </c>
      <c r="O19" s="19">
        <v>72.444444444444443</v>
      </c>
      <c r="P19" s="19">
        <v>23.667600000000004</v>
      </c>
      <c r="Q19" s="19">
        <v>2.46</v>
      </c>
      <c r="R19" s="19">
        <v>6.89</v>
      </c>
      <c r="S19" s="19">
        <v>26.82</v>
      </c>
      <c r="T19" s="19">
        <v>55.57</v>
      </c>
      <c r="U19" s="19">
        <v>30.38</v>
      </c>
      <c r="V19" s="19">
        <v>2.21</v>
      </c>
      <c r="W19" s="18">
        <v>11.17</v>
      </c>
      <c r="X19" s="19">
        <v>6.1429999999999998</v>
      </c>
      <c r="Y19" s="19">
        <v>5.5730000000000004</v>
      </c>
      <c r="Z19" s="19">
        <v>3.6030000000000002</v>
      </c>
      <c r="AA19" s="19">
        <v>0</v>
      </c>
      <c r="AB19" s="20">
        <f>Z19/$W19*100</f>
        <v>32.256042972247087</v>
      </c>
      <c r="AC19" s="20">
        <f>AA19/$W19*100</f>
        <v>0</v>
      </c>
      <c r="AE19" s="19">
        <f>(W19-X19)/W19*100</f>
        <v>45.00447627573859</v>
      </c>
      <c r="AF19" s="19">
        <f>((W19-Y19)/W19*100)-AE19</f>
        <v>5.1029543419874557</v>
      </c>
      <c r="AG19" s="19">
        <f t="shared" si="0"/>
        <v>17.636526410026867</v>
      </c>
      <c r="AH19" s="19">
        <f>(Z19-AA19)/W19*100</f>
        <v>32.256042972247087</v>
      </c>
      <c r="AI19" s="19">
        <f>AA19/W19*100</f>
        <v>0</v>
      </c>
      <c r="AJ19" s="43">
        <f t="shared" si="1"/>
        <v>100</v>
      </c>
      <c r="AK19" s="44">
        <f t="shared" si="2"/>
        <v>83.707135183527299</v>
      </c>
    </row>
    <row r="20" spans="1:37" x14ac:dyDescent="0.2">
      <c r="A20">
        <v>19</v>
      </c>
      <c r="B20" t="s">
        <v>28</v>
      </c>
      <c r="C20" s="12" t="s">
        <v>29</v>
      </c>
      <c r="D20" s="13">
        <v>8</v>
      </c>
      <c r="E20" s="14" t="s">
        <v>30</v>
      </c>
      <c r="F20" s="13">
        <v>1</v>
      </c>
      <c r="G20" s="14" t="s">
        <v>31</v>
      </c>
      <c r="H20" s="13">
        <v>4</v>
      </c>
      <c r="I20" s="14" t="s">
        <v>32</v>
      </c>
      <c r="J20" s="15" t="s">
        <v>33</v>
      </c>
      <c r="L20" s="15" t="s">
        <v>35</v>
      </c>
      <c r="M20" s="16">
        <v>35.137500000000003</v>
      </c>
      <c r="N20" s="19">
        <v>23.600377435064935</v>
      </c>
      <c r="O20" s="19">
        <v>175.6</v>
      </c>
      <c r="P20" s="19">
        <v>40.518599999999992</v>
      </c>
      <c r="Q20" s="19">
        <v>2.4624999999999999</v>
      </c>
      <c r="R20" s="19">
        <v>6.08</v>
      </c>
      <c r="S20" s="19">
        <v>25.1875</v>
      </c>
      <c r="T20" s="19">
        <v>49.907499999999999</v>
      </c>
      <c r="U20" s="19">
        <v>27.1325</v>
      </c>
      <c r="V20" s="19">
        <v>1.6174999999999999</v>
      </c>
      <c r="W20" s="18">
        <v>10.967499999999999</v>
      </c>
      <c r="X20" s="19">
        <v>6.5490000000000004</v>
      </c>
      <c r="Y20" s="19">
        <v>6.2602500000000001</v>
      </c>
      <c r="Z20" s="19">
        <v>3</v>
      </c>
      <c r="AA20" s="19">
        <v>0.20050000000000001</v>
      </c>
      <c r="AB20" s="20">
        <f>Z20/$W20*100</f>
        <v>27.353544563483016</v>
      </c>
      <c r="AC20" s="20">
        <f>AA20/$W20*100</f>
        <v>1.8281285616594485</v>
      </c>
      <c r="AE20" s="19">
        <f>(W20-X20)/W20*100</f>
        <v>40.287212217916561</v>
      </c>
      <c r="AF20" s="19">
        <f>((W20-Y20)/W20*100)-AE20</f>
        <v>2.6327786642352464</v>
      </c>
      <c r="AG20" s="19">
        <f t="shared" si="0"/>
        <v>29.726464554365176</v>
      </c>
      <c r="AH20" s="19">
        <f>(Z20-AA20)/W20*100</f>
        <v>25.525416001823569</v>
      </c>
      <c r="AI20" s="19">
        <f>AA20/W20*100</f>
        <v>1.8281285616594485</v>
      </c>
      <c r="AJ20" s="43">
        <f t="shared" si="1"/>
        <v>100.00000000000001</v>
      </c>
      <c r="AK20" s="44">
        <f t="shared" si="2"/>
        <v>78.124467745612051</v>
      </c>
    </row>
    <row r="21" spans="1:37" x14ac:dyDescent="0.2">
      <c r="A21">
        <v>20</v>
      </c>
      <c r="B21" t="s">
        <v>28</v>
      </c>
      <c r="C21" s="12" t="s">
        <v>29</v>
      </c>
      <c r="D21" s="13">
        <v>8</v>
      </c>
      <c r="E21" s="14" t="s">
        <v>30</v>
      </c>
      <c r="F21" s="13">
        <v>1</v>
      </c>
      <c r="G21" s="14" t="s">
        <v>31</v>
      </c>
      <c r="H21" s="13">
        <v>4</v>
      </c>
      <c r="I21" s="14" t="s">
        <v>32</v>
      </c>
      <c r="J21" s="15" t="s">
        <v>33</v>
      </c>
      <c r="L21" s="15" t="s">
        <v>35</v>
      </c>
      <c r="M21" s="16">
        <v>51.55</v>
      </c>
      <c r="N21" s="19">
        <v>23.600377435064935</v>
      </c>
      <c r="O21" s="19">
        <v>197.6</v>
      </c>
      <c r="P21" s="19">
        <v>47.700640000000007</v>
      </c>
      <c r="Q21" s="19">
        <v>1.82</v>
      </c>
      <c r="R21" s="19">
        <v>3.71</v>
      </c>
      <c r="S21" s="19">
        <v>29.25</v>
      </c>
      <c r="T21" s="19">
        <v>51.78</v>
      </c>
      <c r="U21" s="19">
        <v>29.9</v>
      </c>
      <c r="V21" s="19">
        <v>1.9</v>
      </c>
      <c r="W21" s="18">
        <v>6.81</v>
      </c>
      <c r="X21" s="19">
        <v>3.9359999999999999</v>
      </c>
      <c r="Y21" s="19">
        <v>4.0339999999999998</v>
      </c>
      <c r="Z21" s="19">
        <v>0.99</v>
      </c>
      <c r="AA21" s="19">
        <v>0</v>
      </c>
      <c r="AB21" s="20">
        <f>Z21/$W21*100</f>
        <v>14.537444933920707</v>
      </c>
      <c r="AC21" s="20">
        <f>AA21/$W21*100</f>
        <v>0</v>
      </c>
      <c r="AE21" s="48">
        <f>(W21-X21)/W21*100</f>
        <v>42.202643171806166</v>
      </c>
      <c r="AF21" s="48">
        <f>((W21-Y21)/W21*100)-AE21</f>
        <v>-1.4390602055800272</v>
      </c>
      <c r="AG21" s="48">
        <f t="shared" si="0"/>
        <v>44.698972099853151</v>
      </c>
      <c r="AH21" s="48">
        <f>(Z21-AA21)/W21*100</f>
        <v>14.537444933920707</v>
      </c>
      <c r="AI21" s="48">
        <f>AA21/W21*100</f>
        <v>0</v>
      </c>
      <c r="AJ21" s="49">
        <f t="shared" si="1"/>
        <v>100</v>
      </c>
      <c r="AK21" s="50">
        <f t="shared" si="2"/>
        <v>76.050572687224673</v>
      </c>
    </row>
    <row r="22" spans="1:37" x14ac:dyDescent="0.2">
      <c r="A22">
        <v>21</v>
      </c>
      <c r="B22" t="s">
        <v>28</v>
      </c>
      <c r="C22" s="12" t="s">
        <v>29</v>
      </c>
      <c r="D22" s="13">
        <v>8</v>
      </c>
      <c r="E22" s="14" t="s">
        <v>30</v>
      </c>
      <c r="F22" s="13">
        <v>1</v>
      </c>
      <c r="G22" s="14" t="s">
        <v>31</v>
      </c>
      <c r="H22" s="13">
        <v>4</v>
      </c>
      <c r="I22" s="14" t="s">
        <v>32</v>
      </c>
      <c r="J22" s="15" t="s">
        <v>33</v>
      </c>
      <c r="L22" s="15" t="s">
        <v>36</v>
      </c>
      <c r="M22" s="16">
        <v>18.600000000000001</v>
      </c>
      <c r="N22" s="19">
        <v>10.96</v>
      </c>
      <c r="O22" s="19">
        <v>229.2</v>
      </c>
      <c r="P22" s="19">
        <v>25.120320000000007</v>
      </c>
      <c r="Q22" s="19">
        <v>4.24</v>
      </c>
      <c r="R22" s="19">
        <v>11.11</v>
      </c>
      <c r="S22" s="19">
        <v>20.07</v>
      </c>
      <c r="T22" s="19">
        <v>52.19</v>
      </c>
      <c r="U22" s="19">
        <v>24.74</v>
      </c>
      <c r="V22" s="19">
        <v>1.22</v>
      </c>
      <c r="W22" s="18">
        <v>25.94</v>
      </c>
      <c r="X22" s="19">
        <v>19.478999999999999</v>
      </c>
      <c r="Y22" s="19">
        <v>18.035</v>
      </c>
      <c r="Z22" s="19">
        <v>11.553000000000001</v>
      </c>
      <c r="AA22" s="19">
        <v>4.8780000000000001</v>
      </c>
      <c r="AB22" s="20">
        <f>Z22/$W22*100</f>
        <v>44.53739398612182</v>
      </c>
      <c r="AC22" s="20">
        <f>AA22/$W22*100</f>
        <v>18.804934464148033</v>
      </c>
      <c r="AE22" s="19">
        <f>(W22-X22)/W22*100</f>
        <v>24.907478797224371</v>
      </c>
      <c r="AF22" s="19">
        <f>((W22-Y22)/W22*100)-AE22</f>
        <v>5.5666923670007691</v>
      </c>
      <c r="AG22" s="19">
        <f t="shared" si="0"/>
        <v>24.988434849653039</v>
      </c>
      <c r="AH22" s="19">
        <f>(Z22-AA22)/W22*100</f>
        <v>25.732459521973787</v>
      </c>
      <c r="AI22" s="19">
        <f>AA22/W22*100</f>
        <v>18.804934464148033</v>
      </c>
      <c r="AJ22" s="43">
        <f t="shared" si="1"/>
        <v>100</v>
      </c>
      <c r="AK22" s="44">
        <f t="shared" si="2"/>
        <v>60.222324595219753</v>
      </c>
    </row>
    <row r="23" spans="1:37" x14ac:dyDescent="0.2">
      <c r="A23">
        <v>22</v>
      </c>
      <c r="B23" t="s">
        <v>28</v>
      </c>
      <c r="C23" s="12" t="s">
        <v>29</v>
      </c>
      <c r="D23" s="13">
        <v>8</v>
      </c>
      <c r="E23" s="14" t="s">
        <v>30</v>
      </c>
      <c r="F23" s="13">
        <v>1</v>
      </c>
      <c r="G23" s="14" t="s">
        <v>31</v>
      </c>
      <c r="H23" s="13">
        <v>4</v>
      </c>
      <c r="I23" s="14" t="s">
        <v>32</v>
      </c>
      <c r="J23" s="15" t="s">
        <v>33</v>
      </c>
      <c r="L23" s="15" t="s">
        <v>36</v>
      </c>
      <c r="M23" s="16">
        <v>13.6625</v>
      </c>
      <c r="N23" s="19">
        <v>24.460833333333333</v>
      </c>
      <c r="O23" s="19">
        <v>125.6</v>
      </c>
      <c r="P23" s="19">
        <v>32.3688</v>
      </c>
      <c r="Q23" s="19">
        <v>3.9049999999999998</v>
      </c>
      <c r="R23" s="19">
        <v>4.4000000000000004</v>
      </c>
      <c r="S23" s="19">
        <v>27.605</v>
      </c>
      <c r="T23" s="19">
        <v>56.895000000000003</v>
      </c>
      <c r="U23" s="19">
        <v>33.33</v>
      </c>
      <c r="V23" s="19">
        <v>3.46</v>
      </c>
      <c r="W23" s="18">
        <v>10.955</v>
      </c>
      <c r="X23" s="19">
        <v>6.4435000000000002</v>
      </c>
      <c r="Y23" s="19">
        <v>7.5629999999999997</v>
      </c>
      <c r="Z23" s="19">
        <v>4.2770000000000001</v>
      </c>
      <c r="AA23" s="19">
        <v>1.1219999999999999</v>
      </c>
      <c r="AB23" s="20">
        <f>Z23/$W23*100</f>
        <v>39.04153354632588</v>
      </c>
      <c r="AC23" s="20">
        <f>AA23/$W23*100</f>
        <v>10.241898676403467</v>
      </c>
      <c r="AE23" s="48">
        <f>(W23-X23)/W23*100</f>
        <v>41.18210862619808</v>
      </c>
      <c r="AF23" s="48">
        <f>((W23-Y23)/W23*100)-AE23</f>
        <v>-10.219078046554078</v>
      </c>
      <c r="AG23" s="48">
        <f t="shared" si="0"/>
        <v>29.995435874030122</v>
      </c>
      <c r="AH23" s="48">
        <f>(Z23-AA23)/W23*100</f>
        <v>28.799634869922414</v>
      </c>
      <c r="AI23" s="48">
        <f>AA23/W23*100</f>
        <v>10.241898676403467</v>
      </c>
      <c r="AJ23" s="49">
        <f t="shared" si="1"/>
        <v>100</v>
      </c>
      <c r="AK23" s="50">
        <f t="shared" si="2"/>
        <v>55.598827019625745</v>
      </c>
    </row>
    <row r="24" spans="1:37" x14ac:dyDescent="0.2">
      <c r="A24">
        <v>23</v>
      </c>
      <c r="B24" t="s">
        <v>28</v>
      </c>
      <c r="C24" s="12" t="s">
        <v>29</v>
      </c>
      <c r="D24" s="13">
        <v>8</v>
      </c>
      <c r="E24" s="14" t="s">
        <v>30</v>
      </c>
      <c r="F24" s="13">
        <v>1</v>
      </c>
      <c r="G24" s="14" t="s">
        <v>31</v>
      </c>
      <c r="H24" s="13">
        <v>4</v>
      </c>
      <c r="I24" s="14" t="s">
        <v>32</v>
      </c>
      <c r="J24" s="15" t="s">
        <v>33</v>
      </c>
      <c r="L24" s="15" t="s">
        <v>36</v>
      </c>
      <c r="M24" s="16">
        <v>47.690476666666662</v>
      </c>
      <c r="N24" s="19">
        <v>24.460833333333333</v>
      </c>
      <c r="O24" s="19">
        <v>271.2</v>
      </c>
      <c r="P24" s="19">
        <v>62.950746666666667</v>
      </c>
      <c r="Q24" s="19">
        <v>2.3033333333333332</v>
      </c>
      <c r="R24" s="19">
        <v>6.1466666666666656</v>
      </c>
      <c r="S24" s="19">
        <v>28.32</v>
      </c>
      <c r="T24" s="19">
        <v>55.093333333333334</v>
      </c>
      <c r="U24" s="19">
        <v>30.27</v>
      </c>
      <c r="V24" s="19">
        <v>2.0466666666666664</v>
      </c>
      <c r="W24" s="18">
        <v>12.263333333333334</v>
      </c>
      <c r="X24" s="19">
        <v>6.7319999999999993</v>
      </c>
      <c r="Y24" s="19">
        <v>6.5659999999999998</v>
      </c>
      <c r="Z24" s="19">
        <v>4.3223333333333329</v>
      </c>
      <c r="AA24" s="19">
        <v>7.8333333333333324E-2</v>
      </c>
      <c r="AB24" s="20">
        <f>Z24/$W24*100</f>
        <v>35.245990758358246</v>
      </c>
      <c r="AC24" s="20">
        <f>AA24/$W24*100</f>
        <v>0.63876053275346545</v>
      </c>
      <c r="AE24" s="19">
        <f>(W24-X24)/W24*100</f>
        <v>45.104648002174514</v>
      </c>
      <c r="AF24" s="19">
        <f>((W24-Y24)/W24*100)-AE24</f>
        <v>1.3536287034520171</v>
      </c>
      <c r="AG24" s="19">
        <f t="shared" si="0"/>
        <v>18.295732536015223</v>
      </c>
      <c r="AH24" s="19">
        <f>(Z24-AA24)/W24*100</f>
        <v>34.607230225604781</v>
      </c>
      <c r="AI24" s="19">
        <f>AA24/W24*100</f>
        <v>0.63876053275346545</v>
      </c>
      <c r="AJ24" s="43">
        <f t="shared" si="1"/>
        <v>100</v>
      </c>
      <c r="AK24" s="44">
        <f t="shared" si="2"/>
        <v>79.008301168795867</v>
      </c>
    </row>
    <row r="25" spans="1:37" x14ac:dyDescent="0.2">
      <c r="A25">
        <v>24</v>
      </c>
      <c r="B25" t="s">
        <v>28</v>
      </c>
      <c r="C25" s="12" t="s">
        <v>29</v>
      </c>
      <c r="D25" s="13">
        <v>8</v>
      </c>
      <c r="E25" s="14" t="s">
        <v>30</v>
      </c>
      <c r="F25" s="13">
        <v>1</v>
      </c>
      <c r="G25" s="14" t="s">
        <v>31</v>
      </c>
      <c r="H25" s="13">
        <v>4</v>
      </c>
      <c r="I25" s="14" t="s">
        <v>32</v>
      </c>
      <c r="J25" s="15" t="s">
        <v>33</v>
      </c>
      <c r="L25" s="15" t="s">
        <v>37</v>
      </c>
      <c r="M25" s="16">
        <v>30.947916666666668</v>
      </c>
      <c r="N25" s="19">
        <v>18.21</v>
      </c>
      <c r="O25" s="19">
        <v>199.33333333333334</v>
      </c>
      <c r="P25" s="19">
        <v>36.245386666666668</v>
      </c>
      <c r="Q25" s="19">
        <v>2.6633333333333336</v>
      </c>
      <c r="R25" s="19">
        <v>7.4266666666666667</v>
      </c>
      <c r="S25" s="19">
        <v>24.703333333333333</v>
      </c>
      <c r="T25" s="19">
        <v>53.5</v>
      </c>
      <c r="U25" s="19">
        <v>28.016666666666666</v>
      </c>
      <c r="V25" s="19">
        <v>1.86</v>
      </c>
      <c r="W25" s="18">
        <v>11.686666666666667</v>
      </c>
      <c r="X25" s="19">
        <v>7.9633333333333338</v>
      </c>
      <c r="Y25" s="19">
        <v>7.737333333333333</v>
      </c>
      <c r="Z25" s="19">
        <v>2.3923333333333336</v>
      </c>
      <c r="AA25" s="19">
        <v>0.4336666666666667</v>
      </c>
      <c r="AB25" s="20">
        <f>Z25/$W25*100</f>
        <v>20.470621791215059</v>
      </c>
      <c r="AC25" s="20">
        <f>AA25/$W25*100</f>
        <v>3.7107815173987451</v>
      </c>
      <c r="AE25" s="19">
        <f>(W25-X25)/W25*100</f>
        <v>31.859669138619513</v>
      </c>
      <c r="AF25" s="19">
        <f>((W25-Y25)/W25*100)-AE25</f>
        <v>1.9338277239018886</v>
      </c>
      <c r="AG25" s="19">
        <f t="shared" si="0"/>
        <v>45.735881346263547</v>
      </c>
      <c r="AH25" s="19">
        <f>(Z25-AA25)/W25*100</f>
        <v>16.759840273816316</v>
      </c>
      <c r="AI25" s="19">
        <f>AA25/W25*100</f>
        <v>3.7107815173987451</v>
      </c>
      <c r="AJ25" s="43">
        <f t="shared" si="1"/>
        <v>100</v>
      </c>
      <c r="AK25" s="44">
        <f t="shared" si="2"/>
        <v>73.614603536794078</v>
      </c>
    </row>
    <row r="26" spans="1:37" x14ac:dyDescent="0.2">
      <c r="A26">
        <v>25</v>
      </c>
      <c r="B26" t="s">
        <v>28</v>
      </c>
      <c r="C26" s="12" t="s">
        <v>29</v>
      </c>
      <c r="D26" s="13">
        <v>8</v>
      </c>
      <c r="E26" s="14" t="s">
        <v>30</v>
      </c>
      <c r="F26" s="13">
        <v>1</v>
      </c>
      <c r="G26" s="14" t="s">
        <v>31</v>
      </c>
      <c r="H26" s="13">
        <v>4</v>
      </c>
      <c r="I26" s="14" t="s">
        <v>32</v>
      </c>
      <c r="J26" s="15" t="s">
        <v>33</v>
      </c>
      <c r="L26" s="15" t="s">
        <v>37</v>
      </c>
      <c r="M26" s="16">
        <v>55.383333333333333</v>
      </c>
      <c r="N26" s="19">
        <v>29.25</v>
      </c>
      <c r="O26" s="19">
        <v>224</v>
      </c>
      <c r="P26" s="19">
        <v>58.049493333333338</v>
      </c>
      <c r="Q26" s="19">
        <v>2.7566666666666664</v>
      </c>
      <c r="R26" s="19">
        <v>7.64</v>
      </c>
      <c r="S26" s="19">
        <v>33.296666666666674</v>
      </c>
      <c r="T26" s="19">
        <v>63.39</v>
      </c>
      <c r="U26" s="19">
        <v>36.856666666666662</v>
      </c>
      <c r="V26" s="19">
        <v>3.4333333333333336</v>
      </c>
      <c r="W26" s="18">
        <v>10.673333333333334</v>
      </c>
      <c r="X26" s="19">
        <v>6.0643333333333338</v>
      </c>
      <c r="Y26" s="19">
        <v>6.2876666666666665</v>
      </c>
      <c r="Z26" s="19">
        <v>3.915</v>
      </c>
      <c r="AA26" s="19">
        <v>0.41633333333333339</v>
      </c>
      <c r="AB26" s="20">
        <f>Z26/$W26*100</f>
        <v>36.680199875078074</v>
      </c>
      <c r="AC26" s="20">
        <f>AA26/$W26*100</f>
        <v>3.9006870705808874</v>
      </c>
      <c r="AE26" s="48">
        <f>(W26-X26)/W26*100</f>
        <v>43.18238600874453</v>
      </c>
      <c r="AF26" s="48">
        <f>((W26-Y26)/W26*100)-AE26</f>
        <v>-2.0924422236102345</v>
      </c>
      <c r="AG26" s="48">
        <f t="shared" si="0"/>
        <v>22.229856339787631</v>
      </c>
      <c r="AH26" s="48">
        <f>(Z26-AA26)/W26*100</f>
        <v>32.779512804497188</v>
      </c>
      <c r="AI26" s="48">
        <f>AA26/W26*100</f>
        <v>3.9006870705808874</v>
      </c>
      <c r="AJ26" s="49">
        <f t="shared" si="1"/>
        <v>100</v>
      </c>
      <c r="AK26" s="50">
        <f t="shared" si="2"/>
        <v>71.455924422236109</v>
      </c>
    </row>
    <row r="27" spans="1:37" x14ac:dyDescent="0.2">
      <c r="A27">
        <v>26</v>
      </c>
      <c r="B27" t="s">
        <v>28</v>
      </c>
      <c r="C27" s="12" t="s">
        <v>29</v>
      </c>
      <c r="D27" s="13">
        <v>8</v>
      </c>
      <c r="E27" s="14" t="s">
        <v>30</v>
      </c>
      <c r="F27" s="13">
        <v>1</v>
      </c>
      <c r="G27" s="14" t="s">
        <v>31</v>
      </c>
      <c r="H27" s="13">
        <v>4</v>
      </c>
      <c r="I27" s="14" t="s">
        <v>32</v>
      </c>
      <c r="J27" s="15" t="s">
        <v>33</v>
      </c>
      <c r="L27" s="15" t="s">
        <v>37</v>
      </c>
      <c r="M27" s="16">
        <v>77.5625</v>
      </c>
      <c r="N27" s="19">
        <v>29.25</v>
      </c>
      <c r="O27" s="19">
        <v>211.2</v>
      </c>
      <c r="P27" s="19">
        <v>67.985279999999989</v>
      </c>
      <c r="Q27" s="19">
        <v>2.41</v>
      </c>
      <c r="R27" s="19">
        <v>8.74</v>
      </c>
      <c r="S27" s="19">
        <v>30.4</v>
      </c>
      <c r="T27" s="19">
        <v>58.96</v>
      </c>
      <c r="U27" s="19">
        <v>34.53</v>
      </c>
      <c r="V27" s="19">
        <v>3.52</v>
      </c>
      <c r="W27" s="18">
        <v>10.27</v>
      </c>
      <c r="X27" s="19">
        <v>6.3780000000000001</v>
      </c>
      <c r="Y27" s="19">
        <v>6.0670000000000002</v>
      </c>
      <c r="Z27" s="19">
        <v>3.3210000000000002</v>
      </c>
      <c r="AA27" s="19">
        <v>0.21099999999999999</v>
      </c>
      <c r="AB27" s="20">
        <f>Z27/$W27*100</f>
        <v>32.336903602726395</v>
      </c>
      <c r="AC27" s="20">
        <f>AA27/$W27*100</f>
        <v>2.0545277507302826</v>
      </c>
      <c r="AE27" s="19">
        <f>(W27-X27)/W27*100</f>
        <v>37.896786757546245</v>
      </c>
      <c r="AF27" s="19">
        <f>((W27-Y27)/W27*100)-AE27</f>
        <v>3.0282375851996122</v>
      </c>
      <c r="AG27" s="19">
        <f t="shared" si="0"/>
        <v>26.738072054527752</v>
      </c>
      <c r="AH27" s="19">
        <f>(Z27-AA27)/W27*100</f>
        <v>30.282375851996107</v>
      </c>
      <c r="AI27" s="19">
        <f>AA27/W27*100</f>
        <v>2.0545277507302826</v>
      </c>
      <c r="AJ27" s="43">
        <f t="shared" si="1"/>
        <v>100</v>
      </c>
      <c r="AK27" s="44">
        <f t="shared" si="2"/>
        <v>77.809464459591041</v>
      </c>
    </row>
    <row r="28" spans="1:37" x14ac:dyDescent="0.2">
      <c r="A28">
        <v>27</v>
      </c>
      <c r="B28" t="s">
        <v>28</v>
      </c>
      <c r="C28" s="12" t="s">
        <v>29</v>
      </c>
      <c r="D28" s="13">
        <v>8</v>
      </c>
      <c r="E28" s="14" t="s">
        <v>30</v>
      </c>
      <c r="F28" s="13">
        <v>1</v>
      </c>
      <c r="G28" s="14" t="s">
        <v>31</v>
      </c>
      <c r="H28" s="13">
        <v>4</v>
      </c>
      <c r="I28" s="14" t="s">
        <v>32</v>
      </c>
      <c r="J28" s="15" t="s">
        <v>33</v>
      </c>
      <c r="L28" s="15" t="s">
        <v>37</v>
      </c>
      <c r="M28" s="16">
        <v>46.85</v>
      </c>
      <c r="N28" s="19">
        <v>39.36</v>
      </c>
      <c r="O28" s="19">
        <v>144.80000000000001</v>
      </c>
      <c r="P28" s="19">
        <v>56.993280000000006</v>
      </c>
      <c r="Q28" s="19">
        <v>2.9</v>
      </c>
      <c r="R28" s="19">
        <v>4.0599999999999996</v>
      </c>
      <c r="S28" s="19">
        <v>35.21</v>
      </c>
      <c r="T28" s="19">
        <v>64.84</v>
      </c>
      <c r="U28" s="19">
        <v>37.549999999999997</v>
      </c>
      <c r="V28" s="19">
        <v>3.49</v>
      </c>
      <c r="W28" s="18">
        <v>5.54</v>
      </c>
      <c r="X28" s="19">
        <v>2.4980000000000002</v>
      </c>
      <c r="Y28" s="19">
        <v>3.5649999999999999</v>
      </c>
      <c r="Z28" s="19">
        <v>1.6950000000000001</v>
      </c>
      <c r="AA28" s="19">
        <v>0</v>
      </c>
      <c r="AB28" s="20">
        <f>Z28/$W28*100</f>
        <v>30.595667870036102</v>
      </c>
      <c r="AC28" s="20">
        <f>AA28/$W28*100</f>
        <v>0</v>
      </c>
      <c r="AE28" s="48">
        <f>(W28-X28)/W28*100</f>
        <v>54.909747292418764</v>
      </c>
      <c r="AF28" s="48">
        <f>((W28-Y28)/W28*100)-AE28</f>
        <v>-19.259927797833925</v>
      </c>
      <c r="AG28" s="48">
        <f t="shared" si="0"/>
        <v>33.754512635379051</v>
      </c>
      <c r="AH28" s="48">
        <f>(Z28-AA28)/W28*100</f>
        <v>30.595667870036102</v>
      </c>
      <c r="AI28" s="48">
        <f>AA28/W28*100</f>
        <v>0</v>
      </c>
      <c r="AJ28" s="49">
        <f t="shared" si="1"/>
        <v>100</v>
      </c>
      <c r="AK28" s="50">
        <f t="shared" si="2"/>
        <v>59.485234657039719</v>
      </c>
    </row>
    <row r="29" spans="1:37" x14ac:dyDescent="0.2">
      <c r="A29">
        <v>28</v>
      </c>
      <c r="B29" t="s">
        <v>28</v>
      </c>
      <c r="C29" s="12" t="s">
        <v>29</v>
      </c>
      <c r="D29" s="13">
        <v>8</v>
      </c>
      <c r="E29" s="14" t="s">
        <v>30</v>
      </c>
      <c r="F29" s="13">
        <v>1</v>
      </c>
      <c r="G29" s="14" t="s">
        <v>31</v>
      </c>
      <c r="H29" s="13">
        <v>4</v>
      </c>
      <c r="I29" s="14" t="s">
        <v>32</v>
      </c>
      <c r="J29" s="15" t="s">
        <v>33</v>
      </c>
      <c r="L29" s="15" t="s">
        <v>37</v>
      </c>
      <c r="M29" s="16">
        <v>68.5</v>
      </c>
      <c r="N29" s="19">
        <v>47.11</v>
      </c>
      <c r="O29" s="19">
        <v>132</v>
      </c>
      <c r="P29" s="19">
        <v>62.185199999999995</v>
      </c>
      <c r="Q29" s="19">
        <v>3.14</v>
      </c>
      <c r="R29" s="19">
        <v>8.9600000000000009</v>
      </c>
      <c r="S29" s="19">
        <v>35.33</v>
      </c>
      <c r="T29" s="19">
        <v>64.62</v>
      </c>
      <c r="U29" s="19">
        <v>37.51</v>
      </c>
      <c r="V29" s="19">
        <v>4.57</v>
      </c>
      <c r="W29" s="18">
        <v>6.34</v>
      </c>
      <c r="X29" s="19">
        <v>3.3149999999999999</v>
      </c>
      <c r="Y29" s="19">
        <v>3.6960000000000002</v>
      </c>
      <c r="Z29" s="19">
        <v>2.0089999999999999</v>
      </c>
      <c r="AA29" s="19">
        <v>0.52800000000000002</v>
      </c>
      <c r="AB29" s="20">
        <f>Z29/$W29*100</f>
        <v>31.687697160883282</v>
      </c>
      <c r="AC29" s="20">
        <f>AA29/$W29*100</f>
        <v>8.3280757097791795</v>
      </c>
      <c r="AE29" s="48">
        <f>(W29-X29)/W29*100</f>
        <v>47.712933753943219</v>
      </c>
      <c r="AF29" s="48">
        <f>((W29-Y29)/W29*100)-AE29</f>
        <v>-6.0094637223974843</v>
      </c>
      <c r="AG29" s="48">
        <f t="shared" si="0"/>
        <v>26.608832807570991</v>
      </c>
      <c r="AH29" s="48">
        <f>(Z29-AA29)/W29*100</f>
        <v>23.359621451104097</v>
      </c>
      <c r="AI29" s="48">
        <f>AA29/W29*100</f>
        <v>8.3280757097791795</v>
      </c>
      <c r="AJ29" s="49">
        <f t="shared" si="1"/>
        <v>100.00000000000001</v>
      </c>
      <c r="AK29" s="50">
        <f t="shared" si="2"/>
        <v>63.53272870662461</v>
      </c>
    </row>
    <row r="30" spans="1:37" x14ac:dyDescent="0.2">
      <c r="A30">
        <v>29</v>
      </c>
      <c r="B30" t="s">
        <v>28</v>
      </c>
      <c r="C30" s="12" t="s">
        <v>29</v>
      </c>
      <c r="D30" s="13">
        <v>8</v>
      </c>
      <c r="E30" s="14" t="s">
        <v>30</v>
      </c>
      <c r="F30" s="13">
        <v>1</v>
      </c>
      <c r="G30" s="14" t="s">
        <v>31</v>
      </c>
      <c r="H30" s="13">
        <v>4</v>
      </c>
      <c r="I30" s="14" t="s">
        <v>32</v>
      </c>
      <c r="J30" s="15" t="s">
        <v>33</v>
      </c>
      <c r="L30" s="15" t="s">
        <v>37</v>
      </c>
      <c r="M30" s="16">
        <v>34.125</v>
      </c>
      <c r="N30" s="19">
        <v>49.5</v>
      </c>
      <c r="O30" s="19">
        <v>112.8</v>
      </c>
      <c r="P30" s="19">
        <v>55.836000000000006</v>
      </c>
      <c r="Q30" s="19">
        <v>4.05</v>
      </c>
      <c r="R30" s="19">
        <v>4.68</v>
      </c>
      <c r="S30" s="19">
        <v>35.4</v>
      </c>
      <c r="T30" s="19">
        <v>62.7</v>
      </c>
      <c r="U30" s="19">
        <v>36.56</v>
      </c>
      <c r="V30" s="19">
        <v>4.57</v>
      </c>
      <c r="W30" s="18">
        <v>5.63</v>
      </c>
      <c r="X30" s="19">
        <v>1.776</v>
      </c>
      <c r="Y30" s="19">
        <v>3.2759999999999998</v>
      </c>
      <c r="Z30" s="19">
        <v>2.1480000000000001</v>
      </c>
      <c r="AA30" s="19">
        <v>1.3109999999999999</v>
      </c>
      <c r="AB30" s="20">
        <f>Z30/$W30*100</f>
        <v>38.152753108348136</v>
      </c>
      <c r="AC30" s="20">
        <f>AA30/$W30*100</f>
        <v>23.285968028419184</v>
      </c>
      <c r="AE30" s="48">
        <f>(W30-X30)/W30*100</f>
        <v>68.454706927175849</v>
      </c>
      <c r="AF30" s="48">
        <f>((W30-Y30)/W30*100)-AE30</f>
        <v>-26.642984014209596</v>
      </c>
      <c r="AG30" s="48">
        <f t="shared" si="0"/>
        <v>20.03552397868561</v>
      </c>
      <c r="AH30" s="48">
        <f>(Z30-AA30)/W30*100</f>
        <v>14.866785079928956</v>
      </c>
      <c r="AI30" s="48">
        <f>AA30/W30*100</f>
        <v>23.285968028419184</v>
      </c>
      <c r="AJ30" s="49">
        <f t="shared" si="1"/>
        <v>100</v>
      </c>
      <c r="AK30" s="50">
        <f t="shared" si="2"/>
        <v>29.919253996447605</v>
      </c>
    </row>
    <row r="31" spans="1:37" x14ac:dyDescent="0.2">
      <c r="A31">
        <v>30</v>
      </c>
      <c r="B31" t="s">
        <v>28</v>
      </c>
      <c r="C31" s="12" t="s">
        <v>29</v>
      </c>
      <c r="D31" s="13">
        <v>8</v>
      </c>
      <c r="E31" s="14" t="s">
        <v>30</v>
      </c>
      <c r="F31" s="13">
        <v>1</v>
      </c>
      <c r="G31" s="14" t="s">
        <v>31</v>
      </c>
      <c r="H31" s="13">
        <v>4</v>
      </c>
      <c r="I31" s="14" t="s">
        <v>32</v>
      </c>
      <c r="J31" s="15" t="s">
        <v>33</v>
      </c>
      <c r="L31" s="15" t="s">
        <v>37</v>
      </c>
      <c r="M31" s="16">
        <v>47.035710000000002</v>
      </c>
      <c r="N31" s="19">
        <v>58.8</v>
      </c>
      <c r="O31" s="19">
        <v>150.28571428571431</v>
      </c>
      <c r="P31" s="19">
        <v>88.368000000000009</v>
      </c>
      <c r="Q31" s="19">
        <v>3.41</v>
      </c>
      <c r="R31" s="19">
        <v>3.07</v>
      </c>
      <c r="S31" s="19">
        <v>38.36</v>
      </c>
      <c r="T31" s="19">
        <v>71.2</v>
      </c>
      <c r="U31" s="19">
        <v>41.9</v>
      </c>
      <c r="V31" s="19">
        <v>5.69</v>
      </c>
      <c r="W31" s="18">
        <v>2.91</v>
      </c>
      <c r="X31" s="19">
        <v>1.0449999999999999</v>
      </c>
      <c r="Y31" s="19">
        <v>2.2879999999999998</v>
      </c>
      <c r="Z31" s="19">
        <v>0</v>
      </c>
      <c r="AA31" s="19">
        <v>0.9</v>
      </c>
      <c r="AB31" s="20">
        <f>Z31/$W31*100</f>
        <v>0</v>
      </c>
      <c r="AC31" s="20">
        <f>AA31/$W31*100</f>
        <v>30.927835051546392</v>
      </c>
      <c r="AE31" s="48">
        <f>(W31-X31)/W31*100</f>
        <v>64.089347079037807</v>
      </c>
      <c r="AF31" s="48">
        <f>((W31-Y31)/W31*100)-AE31</f>
        <v>-42.714776632302403</v>
      </c>
      <c r="AG31" s="48">
        <f t="shared" si="0"/>
        <v>78.625429553264595</v>
      </c>
      <c r="AH31" s="48">
        <f>(Z31-AA31)/W31*100</f>
        <v>-30.927835051546392</v>
      </c>
      <c r="AI31" s="48">
        <f>AA31/W31*100</f>
        <v>30.927835051546392</v>
      </c>
      <c r="AJ31" s="49">
        <f t="shared" si="1"/>
        <v>100</v>
      </c>
      <c r="AK31" s="50">
        <f t="shared" si="2"/>
        <v>3.6166666666666671</v>
      </c>
    </row>
    <row r="32" spans="1:37" x14ac:dyDescent="0.2">
      <c r="A32">
        <v>31</v>
      </c>
      <c r="B32" t="s">
        <v>28</v>
      </c>
      <c r="C32" s="12" t="s">
        <v>29</v>
      </c>
      <c r="D32" s="13">
        <v>8</v>
      </c>
      <c r="E32" s="14" t="s">
        <v>30</v>
      </c>
      <c r="F32" s="13">
        <v>1</v>
      </c>
      <c r="G32" s="14" t="s">
        <v>31</v>
      </c>
      <c r="H32" s="13">
        <v>4</v>
      </c>
      <c r="I32" s="14" t="s">
        <v>32</v>
      </c>
      <c r="J32" s="15" t="s">
        <v>33</v>
      </c>
      <c r="L32" s="15" t="s">
        <v>38</v>
      </c>
      <c r="M32" s="16">
        <v>27.9</v>
      </c>
      <c r="N32" s="19">
        <v>34.39</v>
      </c>
      <c r="O32" s="19">
        <v>124.8</v>
      </c>
      <c r="P32" s="19">
        <v>43.174080000000004</v>
      </c>
      <c r="Q32" s="19">
        <v>3.145</v>
      </c>
      <c r="R32" s="19">
        <v>5.5750000000000002</v>
      </c>
      <c r="S32" s="19">
        <v>32.454999999999998</v>
      </c>
      <c r="T32" s="19">
        <v>62.17</v>
      </c>
      <c r="U32" s="19">
        <v>36.104999999999997</v>
      </c>
      <c r="V32" s="19">
        <v>3.62</v>
      </c>
      <c r="W32" s="18">
        <v>6.91</v>
      </c>
      <c r="X32" s="19">
        <v>3.6135000000000002</v>
      </c>
      <c r="Y32" s="19">
        <v>4.2234999999999996</v>
      </c>
      <c r="Z32" s="19">
        <v>1.9864999999999999</v>
      </c>
      <c r="AA32" s="19">
        <v>0.25750000000000001</v>
      </c>
      <c r="AB32" s="20">
        <f>Z32/$W32*100</f>
        <v>28.748191027496379</v>
      </c>
      <c r="AC32" s="20">
        <f>AA32/$W32*100</f>
        <v>3.7264833574529663</v>
      </c>
      <c r="AE32" s="48">
        <f>(W32-X32)/W32*100</f>
        <v>47.706222865412443</v>
      </c>
      <c r="AF32" s="48">
        <f>((W32-Y32)/W32*100)-AE32</f>
        <v>-8.8277858176555597</v>
      </c>
      <c r="AG32" s="48">
        <f t="shared" si="0"/>
        <v>32.373371924746742</v>
      </c>
      <c r="AH32" s="48">
        <f>(Z32-AA32)/W32*100</f>
        <v>25.021707670043412</v>
      </c>
      <c r="AI32" s="48">
        <f>AA32/W32*100</f>
        <v>3.7264833574529663</v>
      </c>
      <c r="AJ32" s="49">
        <f t="shared" si="1"/>
        <v>100</v>
      </c>
      <c r="AK32" s="50">
        <f t="shared" si="2"/>
        <v>65.319196816208404</v>
      </c>
    </row>
    <row r="33" spans="1:37" x14ac:dyDescent="0.2">
      <c r="A33">
        <v>32</v>
      </c>
      <c r="B33" t="s">
        <v>28</v>
      </c>
      <c r="C33" s="12" t="s">
        <v>29</v>
      </c>
      <c r="D33" s="13">
        <v>8</v>
      </c>
      <c r="E33" s="14" t="s">
        <v>30</v>
      </c>
      <c r="F33" s="13">
        <v>1</v>
      </c>
      <c r="G33" s="14" t="s">
        <v>31</v>
      </c>
      <c r="H33" s="13">
        <v>4</v>
      </c>
      <c r="I33" s="14" t="s">
        <v>32</v>
      </c>
      <c r="J33" s="15" t="s">
        <v>33</v>
      </c>
      <c r="L33" s="15" t="s">
        <v>38</v>
      </c>
      <c r="M33" s="16">
        <v>47.75</v>
      </c>
      <c r="N33" s="19">
        <v>31.77</v>
      </c>
      <c r="O33" s="19">
        <v>250.4</v>
      </c>
      <c r="P33" s="19">
        <v>79.552080000000004</v>
      </c>
      <c r="Q33" s="19">
        <v>3.15</v>
      </c>
      <c r="R33" s="19">
        <v>3.78</v>
      </c>
      <c r="S33" s="19">
        <v>32.020000000000003</v>
      </c>
      <c r="T33" s="19">
        <v>62.41</v>
      </c>
      <c r="U33" s="19">
        <v>38.130000000000003</v>
      </c>
      <c r="V33" s="19">
        <v>5.15</v>
      </c>
      <c r="W33" s="18">
        <v>6.75</v>
      </c>
      <c r="X33" s="19">
        <v>2.504</v>
      </c>
      <c r="Y33" s="19">
        <v>4.069</v>
      </c>
      <c r="Z33" s="19">
        <v>1.296</v>
      </c>
      <c r="AA33" s="19">
        <v>1.7350000000000001</v>
      </c>
      <c r="AB33" s="20">
        <f>Z33/$W33*100</f>
        <v>19.2</v>
      </c>
      <c r="AC33" s="20">
        <f>AA33/$W33*100</f>
        <v>25.703703703703706</v>
      </c>
      <c r="AE33" s="48">
        <f>(W33-X33)/W33*100</f>
        <v>62.903703703703705</v>
      </c>
      <c r="AF33" s="48">
        <f>((W33-Y33)/W33*100)-AE33</f>
        <v>-23.185185185185183</v>
      </c>
      <c r="AG33" s="48">
        <f t="shared" si="0"/>
        <v>41.081481481481475</v>
      </c>
      <c r="AH33" s="48">
        <f>(Z33-AA33)/W33*100</f>
        <v>-6.5037037037037049</v>
      </c>
      <c r="AI33" s="48">
        <f>AA33/W33*100</f>
        <v>25.703703703703706</v>
      </c>
      <c r="AJ33" s="49">
        <f t="shared" si="1"/>
        <v>100</v>
      </c>
      <c r="AK33" s="50">
        <f t="shared" si="2"/>
        <v>29.943792592592597</v>
      </c>
    </row>
    <row r="34" spans="1:37" x14ac:dyDescent="0.2">
      <c r="A34">
        <v>33</v>
      </c>
      <c r="B34" t="s">
        <v>28</v>
      </c>
      <c r="C34" s="12" t="s">
        <v>29</v>
      </c>
      <c r="D34" s="13">
        <v>8</v>
      </c>
      <c r="E34" s="14" t="s">
        <v>30</v>
      </c>
      <c r="F34" s="13">
        <v>1</v>
      </c>
      <c r="G34" s="14" t="s">
        <v>31</v>
      </c>
      <c r="H34" s="13">
        <v>4</v>
      </c>
      <c r="I34" s="14" t="s">
        <v>32</v>
      </c>
      <c r="J34" s="15" t="s">
        <v>33</v>
      </c>
      <c r="L34" s="15" t="s">
        <v>38</v>
      </c>
      <c r="M34" s="16">
        <v>110.55</v>
      </c>
      <c r="N34" s="19">
        <v>61.82</v>
      </c>
      <c r="O34" s="19">
        <v>203.2</v>
      </c>
      <c r="P34" s="19">
        <v>125.61823999999999</v>
      </c>
      <c r="Q34" s="19">
        <v>3.31</v>
      </c>
      <c r="R34" s="19">
        <v>8.09</v>
      </c>
      <c r="S34" s="19">
        <v>35.229999999999997</v>
      </c>
      <c r="T34" s="19">
        <v>58.79</v>
      </c>
      <c r="U34" s="19">
        <v>36.94</v>
      </c>
      <c r="V34" s="19">
        <v>5.7</v>
      </c>
      <c r="W34" s="18">
        <v>6.48</v>
      </c>
      <c r="X34" s="19">
        <v>3.476</v>
      </c>
      <c r="Y34" s="19">
        <v>4.3570000000000002</v>
      </c>
      <c r="Z34" s="19">
        <v>0</v>
      </c>
      <c r="AA34" s="19">
        <v>2.1890000000000001</v>
      </c>
      <c r="AB34" s="20">
        <f>Z34/$W34*100</f>
        <v>0</v>
      </c>
      <c r="AC34" s="20">
        <f>AA34/$W34*100</f>
        <v>33.78086419753086</v>
      </c>
      <c r="AE34" s="48">
        <f>(W34-X34)/W34*100</f>
        <v>46.358024691358032</v>
      </c>
      <c r="AF34" s="48">
        <f>((W34-Y34)/W34*100)-AE34</f>
        <v>-13.595679012345691</v>
      </c>
      <c r="AG34" s="48">
        <f t="shared" si="0"/>
        <v>67.237654320987659</v>
      </c>
      <c r="AH34" s="48">
        <f>(Z34-AA34)/W34*100</f>
        <v>-33.78086419753086</v>
      </c>
      <c r="AI34" s="48">
        <f>AA34/W34*100</f>
        <v>33.78086419753086</v>
      </c>
      <c r="AJ34" s="49">
        <f t="shared" si="1"/>
        <v>100</v>
      </c>
      <c r="AK34" s="50">
        <f t="shared" si="2"/>
        <v>28.328302469135792</v>
      </c>
    </row>
    <row r="35" spans="1:37" x14ac:dyDescent="0.2">
      <c r="A35">
        <v>34</v>
      </c>
      <c r="B35" t="s">
        <v>28</v>
      </c>
      <c r="C35" s="12" t="s">
        <v>29</v>
      </c>
      <c r="D35" s="13">
        <v>8</v>
      </c>
      <c r="E35" s="14" t="s">
        <v>30</v>
      </c>
      <c r="F35" s="13">
        <v>1</v>
      </c>
      <c r="G35" s="14" t="s">
        <v>31</v>
      </c>
      <c r="H35" s="13">
        <v>4</v>
      </c>
      <c r="I35" s="14" t="s">
        <v>32</v>
      </c>
      <c r="J35" s="15" t="s">
        <v>33</v>
      </c>
      <c r="L35" s="15" t="s">
        <v>38</v>
      </c>
      <c r="M35" s="16">
        <v>54.383333333333333</v>
      </c>
      <c r="N35" s="19">
        <v>86.483333333333334</v>
      </c>
      <c r="O35" s="19">
        <v>58.459259259259262</v>
      </c>
      <c r="P35" s="19">
        <v>51.173490370370367</v>
      </c>
      <c r="Q35" s="19">
        <v>3.0266666666666668</v>
      </c>
      <c r="R35" s="19">
        <v>7.456666666666667</v>
      </c>
      <c r="S35" s="19">
        <v>31.583333333333332</v>
      </c>
      <c r="T35" s="19">
        <v>63.776666666666671</v>
      </c>
      <c r="U35" s="19">
        <v>33.993333333333332</v>
      </c>
      <c r="V35" s="19">
        <v>4.66</v>
      </c>
      <c r="W35" s="18">
        <v>9.49</v>
      </c>
      <c r="X35" s="19">
        <v>5.155666666666666</v>
      </c>
      <c r="Y35" s="19">
        <v>5.0019999999999998</v>
      </c>
      <c r="Z35" s="19">
        <v>2.1383333333333332</v>
      </c>
      <c r="AA35" s="19">
        <v>1.454</v>
      </c>
      <c r="AB35" s="20">
        <f>Z35/$W35*100</f>
        <v>22.532490340709515</v>
      </c>
      <c r="AC35" s="20">
        <f>AA35/$W35*100</f>
        <v>15.321390937829293</v>
      </c>
      <c r="AE35" s="19">
        <f>(W35-X35)/W35*100</f>
        <v>45.672637864418697</v>
      </c>
      <c r="AF35" s="19">
        <f>((W35-Y35)/W35*100)-AE35</f>
        <v>1.61924833157709</v>
      </c>
      <c r="AG35" s="19">
        <f t="shared" si="0"/>
        <v>30.175623463294698</v>
      </c>
      <c r="AH35" s="19">
        <f>(Z35-AA35)/W35*100</f>
        <v>7.2110994028802233</v>
      </c>
      <c r="AI35" s="19">
        <f>AA35/W35*100</f>
        <v>15.321390937829293</v>
      </c>
      <c r="AJ35" s="43">
        <f t="shared" si="1"/>
        <v>100</v>
      </c>
      <c r="AK35" s="44">
        <f t="shared" si="2"/>
        <v>63.998254302774846</v>
      </c>
    </row>
    <row r="36" spans="1:37" x14ac:dyDescent="0.2">
      <c r="A36">
        <v>35</v>
      </c>
      <c r="B36" t="s">
        <v>28</v>
      </c>
      <c r="C36" s="12" t="s">
        <v>29</v>
      </c>
      <c r="D36" s="22">
        <v>33</v>
      </c>
      <c r="E36" s="15" t="s">
        <v>39</v>
      </c>
      <c r="F36" s="22">
        <v>3</v>
      </c>
      <c r="G36" s="15" t="s">
        <v>40</v>
      </c>
      <c r="H36" s="22">
        <v>14</v>
      </c>
      <c r="I36" s="15" t="s">
        <v>41</v>
      </c>
      <c r="J36" s="15" t="s">
        <v>42</v>
      </c>
      <c r="L36" s="15" t="s">
        <v>34</v>
      </c>
      <c r="M36" s="16">
        <v>8.7624999999999993</v>
      </c>
      <c r="N36" s="19">
        <v>13.345625</v>
      </c>
      <c r="O36" s="19">
        <v>78.94</v>
      </c>
      <c r="P36" s="19">
        <v>8.9170400000000019</v>
      </c>
      <c r="Q36" s="19">
        <v>3.1150000000000002</v>
      </c>
      <c r="R36" s="19">
        <v>12.602499999999999</v>
      </c>
      <c r="S36" s="19">
        <v>17.11</v>
      </c>
      <c r="T36" s="19">
        <v>37.64</v>
      </c>
      <c r="U36" s="19">
        <v>21.497499999999999</v>
      </c>
      <c r="V36" s="19">
        <v>4.2125000000000004</v>
      </c>
      <c r="W36" s="18">
        <v>32.755000000000003</v>
      </c>
      <c r="X36" s="19">
        <v>24.05125</v>
      </c>
      <c r="Y36" s="19">
        <v>21.876249999999999</v>
      </c>
      <c r="Z36" s="19">
        <v>12.50675</v>
      </c>
      <c r="AA36" s="19">
        <v>5.6454999999999993</v>
      </c>
      <c r="AB36" s="20">
        <f>Z36/$W36*100</f>
        <v>38.182720195390011</v>
      </c>
      <c r="AC36" s="20">
        <f>AA36/$W36*100</f>
        <v>17.235536559303917</v>
      </c>
      <c r="AE36" s="19">
        <f>(W36-X36)/W36*100</f>
        <v>26.572279041367736</v>
      </c>
      <c r="AF36" s="19">
        <f>((W36-Y36)/W36*100)-AE36</f>
        <v>6.6402076018928469</v>
      </c>
      <c r="AG36" s="19">
        <f t="shared" si="0"/>
        <v>28.604793161349413</v>
      </c>
      <c r="AH36" s="19">
        <f>(Z36-AA36)/W36*100</f>
        <v>20.947183636086095</v>
      </c>
      <c r="AI36" s="19">
        <f>AA36/W36*100</f>
        <v>17.235536559303917</v>
      </c>
      <c r="AJ36" s="43">
        <f t="shared" si="1"/>
        <v>100</v>
      </c>
      <c r="AK36" s="44">
        <f t="shared" si="2"/>
        <v>63.380861700503758</v>
      </c>
    </row>
    <row r="37" spans="1:37" x14ac:dyDescent="0.2">
      <c r="A37">
        <v>36</v>
      </c>
      <c r="B37" t="s">
        <v>28</v>
      </c>
      <c r="C37" s="12" t="s">
        <v>29</v>
      </c>
      <c r="D37" s="22">
        <v>33</v>
      </c>
      <c r="E37" s="15" t="s">
        <v>39</v>
      </c>
      <c r="F37" s="22">
        <v>3</v>
      </c>
      <c r="G37" s="15" t="s">
        <v>40</v>
      </c>
      <c r="H37" s="22">
        <v>14</v>
      </c>
      <c r="I37" s="15" t="s">
        <v>41</v>
      </c>
      <c r="J37" s="15" t="s">
        <v>42</v>
      </c>
      <c r="L37" s="15" t="s">
        <v>34</v>
      </c>
      <c r="M37" s="16">
        <v>15.703385000000001</v>
      </c>
      <c r="N37" s="19">
        <v>13.345625</v>
      </c>
      <c r="O37" s="19">
        <v>147.71166666666667</v>
      </c>
      <c r="P37" s="19">
        <v>19.909477666666664</v>
      </c>
      <c r="Q37" s="19">
        <v>3.2450000000000001</v>
      </c>
      <c r="R37" s="19">
        <v>10.75</v>
      </c>
      <c r="S37" s="19">
        <v>18.588750000000001</v>
      </c>
      <c r="T37" s="19">
        <v>38.283749999999998</v>
      </c>
      <c r="U37" s="19">
        <v>23.452500000000001</v>
      </c>
      <c r="V37" s="19">
        <v>4.1025</v>
      </c>
      <c r="W37" s="18">
        <v>26.09375</v>
      </c>
      <c r="X37" s="19">
        <v>18.970749999999999</v>
      </c>
      <c r="Y37" s="19">
        <v>17.120125000000002</v>
      </c>
      <c r="Z37" s="19">
        <v>9.0688750000000002</v>
      </c>
      <c r="AA37" s="19">
        <v>4.4610000000000003</v>
      </c>
      <c r="AB37" s="20">
        <f>Z37/$W37*100</f>
        <v>34.754970059880243</v>
      </c>
      <c r="AC37" s="20">
        <f>AA37/$W37*100</f>
        <v>17.096047904191618</v>
      </c>
      <c r="AE37" s="19">
        <f>(W37-X37)/W37*100</f>
        <v>27.297724550898206</v>
      </c>
      <c r="AF37" s="19">
        <f>((W37-Y37)/W37*100)-AE37</f>
        <v>7.0922155688622617</v>
      </c>
      <c r="AG37" s="19">
        <f t="shared" si="0"/>
        <v>30.855089820359293</v>
      </c>
      <c r="AH37" s="19">
        <f>(Z37-AA37)/W37*100</f>
        <v>17.658922155688622</v>
      </c>
      <c r="AI37" s="19">
        <f>AA37/W37*100</f>
        <v>17.096047904191618</v>
      </c>
      <c r="AJ37" s="43">
        <f t="shared" si="1"/>
        <v>100.00000000000001</v>
      </c>
      <c r="AK37" s="44">
        <f t="shared" si="2"/>
        <v>64.168562395209563</v>
      </c>
    </row>
    <row r="38" spans="1:37" x14ac:dyDescent="0.2">
      <c r="A38">
        <v>37</v>
      </c>
      <c r="B38" t="s">
        <v>28</v>
      </c>
      <c r="C38" s="12" t="s">
        <v>29</v>
      </c>
      <c r="D38" s="22">
        <v>33</v>
      </c>
      <c r="E38" s="15" t="s">
        <v>39</v>
      </c>
      <c r="F38" s="22">
        <v>3</v>
      </c>
      <c r="G38" s="15" t="s">
        <v>40</v>
      </c>
      <c r="H38" s="22">
        <v>14</v>
      </c>
      <c r="I38" s="15" t="s">
        <v>41</v>
      </c>
      <c r="J38" s="15" t="s">
        <v>42</v>
      </c>
      <c r="L38" s="15" t="s">
        <v>34</v>
      </c>
      <c r="M38" s="16">
        <v>24.685186666666667</v>
      </c>
      <c r="N38" s="19">
        <v>13.345625</v>
      </c>
      <c r="O38" s="19">
        <v>123.85185185185186</v>
      </c>
      <c r="P38" s="19">
        <v>17.753490370370372</v>
      </c>
      <c r="Q38" s="19">
        <v>2.7966666666666664</v>
      </c>
      <c r="R38" s="19">
        <v>10.43</v>
      </c>
      <c r="S38" s="19">
        <v>21.923333333333332</v>
      </c>
      <c r="T38" s="19">
        <v>38.68</v>
      </c>
      <c r="U38" s="19">
        <v>26.24</v>
      </c>
      <c r="V38" s="19">
        <v>4.4266666666666667</v>
      </c>
      <c r="W38" s="18">
        <v>26.576666666666664</v>
      </c>
      <c r="X38" s="19">
        <v>18.100666666666669</v>
      </c>
      <c r="Y38" s="19">
        <v>16.437666666666669</v>
      </c>
      <c r="Z38" s="19">
        <v>10.148000000000001</v>
      </c>
      <c r="AA38" s="19">
        <v>4.2283333333333326</v>
      </c>
      <c r="AB38" s="20">
        <f>Z38/$W38*100</f>
        <v>38.183870563150641</v>
      </c>
      <c r="AC38" s="20">
        <f>AA38/$W38*100</f>
        <v>15.90994606797943</v>
      </c>
      <c r="AE38" s="19">
        <f>(W38-X38)/W38*100</f>
        <v>31.892637652075738</v>
      </c>
      <c r="AF38" s="19">
        <f>((W38-Y38)/W38*100)-AE38</f>
        <v>6.25736861908943</v>
      </c>
      <c r="AG38" s="19">
        <f t="shared" si="0"/>
        <v>23.666123165684187</v>
      </c>
      <c r="AH38" s="19">
        <f>(Z38-AA38)/W38*100</f>
        <v>22.273924495171212</v>
      </c>
      <c r="AI38" s="19">
        <f>AA38/W38*100</f>
        <v>15.90994606797943</v>
      </c>
      <c r="AJ38" s="43">
        <f t="shared" si="1"/>
        <v>100</v>
      </c>
      <c r="AK38" s="44">
        <f t="shared" si="2"/>
        <v>65.481861281826156</v>
      </c>
    </row>
    <row r="39" spans="1:37" x14ac:dyDescent="0.2">
      <c r="A39">
        <v>38</v>
      </c>
      <c r="B39" t="s">
        <v>28</v>
      </c>
      <c r="C39" s="12" t="s">
        <v>29</v>
      </c>
      <c r="D39" s="22">
        <v>33</v>
      </c>
      <c r="E39" s="15" t="s">
        <v>39</v>
      </c>
      <c r="F39" s="22">
        <v>3</v>
      </c>
      <c r="G39" s="15" t="s">
        <v>40</v>
      </c>
      <c r="H39" s="22">
        <v>14</v>
      </c>
      <c r="I39" s="15" t="s">
        <v>41</v>
      </c>
      <c r="J39" s="15" t="s">
        <v>42</v>
      </c>
      <c r="L39" s="15" t="s">
        <v>34</v>
      </c>
      <c r="M39" s="16">
        <v>38.455556666666673</v>
      </c>
      <c r="N39" s="19">
        <v>13.345625</v>
      </c>
      <c r="O39" s="19">
        <v>234.88</v>
      </c>
      <c r="P39" s="19">
        <v>31.937706666666667</v>
      </c>
      <c r="Q39" s="19">
        <v>2.7633333333333332</v>
      </c>
      <c r="R39" s="19">
        <v>10.103333333333333</v>
      </c>
      <c r="S39" s="19">
        <v>19.546666666666667</v>
      </c>
      <c r="T39" s="19">
        <v>36.343333333333334</v>
      </c>
      <c r="U39" s="19">
        <v>24.8</v>
      </c>
      <c r="V39" s="19">
        <v>4.1033333333333335</v>
      </c>
      <c r="W39" s="18">
        <v>27.616666666666664</v>
      </c>
      <c r="X39" s="19">
        <v>18.541333333333331</v>
      </c>
      <c r="Y39" s="19">
        <v>16.572333333333333</v>
      </c>
      <c r="Z39" s="19">
        <v>10.425333333333334</v>
      </c>
      <c r="AA39" s="19">
        <v>3.918333333333333</v>
      </c>
      <c r="AB39" s="20">
        <f>Z39/$W39*100</f>
        <v>37.750150875075441</v>
      </c>
      <c r="AC39" s="20">
        <f>AA39/$W39*100</f>
        <v>14.188292094146046</v>
      </c>
      <c r="AE39" s="19">
        <f>(W39-X39)/W39*100</f>
        <v>32.861798430899221</v>
      </c>
      <c r="AF39" s="19">
        <f>((W39-Y39)/W39*100)-AE39</f>
        <v>7.1297525648762701</v>
      </c>
      <c r="AG39" s="19">
        <f t="shared" si="0"/>
        <v>22.258298129149058</v>
      </c>
      <c r="AH39" s="19">
        <f>(Z39-AA39)/W39*100</f>
        <v>23.561858780929398</v>
      </c>
      <c r="AI39" s="19">
        <f>AA39/W39*100</f>
        <v>14.188292094146046</v>
      </c>
      <c r="AJ39" s="43">
        <f t="shared" si="1"/>
        <v>100</v>
      </c>
      <c r="AK39" s="44">
        <f t="shared" si="2"/>
        <v>68.436265540132752</v>
      </c>
    </row>
    <row r="40" spans="1:37" x14ac:dyDescent="0.2">
      <c r="A40">
        <v>39</v>
      </c>
      <c r="B40" t="s">
        <v>28</v>
      </c>
      <c r="C40" s="12" t="s">
        <v>29</v>
      </c>
      <c r="D40" s="22">
        <v>33</v>
      </c>
      <c r="E40" s="15" t="s">
        <v>39</v>
      </c>
      <c r="F40" s="22">
        <v>3</v>
      </c>
      <c r="G40" s="15" t="s">
        <v>40</v>
      </c>
      <c r="H40" s="22">
        <v>14</v>
      </c>
      <c r="I40" s="15" t="s">
        <v>41</v>
      </c>
      <c r="J40" s="15" t="s">
        <v>42</v>
      </c>
      <c r="L40" s="15" t="s">
        <v>34</v>
      </c>
      <c r="M40" s="16">
        <v>7.8074652499999999</v>
      </c>
      <c r="N40" s="19">
        <v>17.012347222222221</v>
      </c>
      <c r="O40" s="19">
        <v>82.266666666666666</v>
      </c>
      <c r="P40" s="19">
        <v>13.990876666666667</v>
      </c>
      <c r="Q40" s="19">
        <v>3.07125</v>
      </c>
      <c r="R40" s="19">
        <v>11.102499999999999</v>
      </c>
      <c r="S40" s="19">
        <v>19.1525</v>
      </c>
      <c r="T40" s="19">
        <v>37.637500000000003</v>
      </c>
      <c r="U40" s="19">
        <v>24.122499999999999</v>
      </c>
      <c r="V40" s="19">
        <v>4.7662500000000003</v>
      </c>
      <c r="W40" s="18">
        <v>26.956250000000001</v>
      </c>
      <c r="X40" s="19">
        <v>19.209624999999999</v>
      </c>
      <c r="Y40" s="19">
        <v>17.679375</v>
      </c>
      <c r="Z40" s="19">
        <v>9.4233749999999983</v>
      </c>
      <c r="AA40" s="19">
        <v>4.0718750000000004</v>
      </c>
      <c r="AB40" s="20">
        <f>Z40/$W40*100</f>
        <v>34.958033851147682</v>
      </c>
      <c r="AC40" s="20">
        <f>AA40/$W40*100</f>
        <v>15.105495015070716</v>
      </c>
      <c r="AE40" s="19">
        <f>(W40-X40)/W40*100</f>
        <v>28.737769533967082</v>
      </c>
      <c r="AF40" s="19">
        <f>((W40-Y40)/W40*100)-AE40</f>
        <v>5.6767910966844397</v>
      </c>
      <c r="AG40" s="19">
        <f t="shared" si="0"/>
        <v>30.627405518200788</v>
      </c>
      <c r="AH40" s="19">
        <f>(Z40-AA40)/W40*100</f>
        <v>19.85253883607697</v>
      </c>
      <c r="AI40" s="19">
        <f>AA40/W40*100</f>
        <v>15.105495015070716</v>
      </c>
      <c r="AJ40" s="43">
        <f t="shared" si="1"/>
        <v>100</v>
      </c>
      <c r="AK40" s="44">
        <f t="shared" si="2"/>
        <v>65.033833990261996</v>
      </c>
    </row>
    <row r="41" spans="1:37" x14ac:dyDescent="0.2">
      <c r="A41">
        <v>40</v>
      </c>
      <c r="B41" t="s">
        <v>28</v>
      </c>
      <c r="C41" s="12" t="s">
        <v>29</v>
      </c>
      <c r="D41" s="22">
        <v>33</v>
      </c>
      <c r="E41" s="15" t="s">
        <v>39</v>
      </c>
      <c r="F41" s="22">
        <v>3</v>
      </c>
      <c r="G41" s="15" t="s">
        <v>40</v>
      </c>
      <c r="H41" s="22">
        <v>14</v>
      </c>
      <c r="I41" s="15" t="s">
        <v>41</v>
      </c>
      <c r="J41" s="15" t="s">
        <v>42</v>
      </c>
      <c r="L41" s="15" t="s">
        <v>34</v>
      </c>
      <c r="M41" s="16">
        <v>13.122</v>
      </c>
      <c r="N41" s="19">
        <v>17.012347222222221</v>
      </c>
      <c r="O41" s="19">
        <v>94.72</v>
      </c>
      <c r="P41" s="19">
        <v>15.664032000000001</v>
      </c>
      <c r="Q41" s="19">
        <v>3.1859999999999999</v>
      </c>
      <c r="R41" s="19">
        <v>11.42</v>
      </c>
      <c r="S41" s="19">
        <v>20.142000000000003</v>
      </c>
      <c r="T41" s="19">
        <v>39.625999999999998</v>
      </c>
      <c r="U41" s="19">
        <v>25.544</v>
      </c>
      <c r="V41" s="19">
        <v>5.2279999999999998</v>
      </c>
      <c r="W41" s="18">
        <v>27.776</v>
      </c>
      <c r="X41" s="19">
        <v>20.759</v>
      </c>
      <c r="Y41" s="19">
        <v>18.893999999999998</v>
      </c>
      <c r="Z41" s="19">
        <v>9.8178000000000001</v>
      </c>
      <c r="AA41" s="19">
        <v>4.4281999999999995</v>
      </c>
      <c r="AB41" s="20">
        <f>Z41/$W41*100</f>
        <v>35.346342165898619</v>
      </c>
      <c r="AC41" s="20">
        <f>AA41/$W41*100</f>
        <v>15.942540322580642</v>
      </c>
      <c r="AE41" s="19">
        <f>(W41-X41)/W41*100</f>
        <v>25.262816820276495</v>
      </c>
      <c r="AF41" s="19">
        <f>((W41-Y41)/W41*100)-AE41</f>
        <v>6.7144297235023132</v>
      </c>
      <c r="AG41" s="19">
        <f t="shared" si="0"/>
        <v>32.676411290322562</v>
      </c>
      <c r="AH41" s="19">
        <f>(Z41-AA41)/W41*100</f>
        <v>19.403801843317975</v>
      </c>
      <c r="AI41" s="19">
        <f>AA41/W41*100</f>
        <v>15.942540322580642</v>
      </c>
      <c r="AJ41" s="43">
        <f t="shared" si="1"/>
        <v>99.999999999999986</v>
      </c>
      <c r="AK41" s="44">
        <f t="shared" si="2"/>
        <v>64.542371111751166</v>
      </c>
    </row>
    <row r="42" spans="1:37" x14ac:dyDescent="0.2">
      <c r="A42">
        <v>41</v>
      </c>
      <c r="B42" t="s">
        <v>28</v>
      </c>
      <c r="C42" s="12" t="s">
        <v>29</v>
      </c>
      <c r="D42" s="22">
        <v>33</v>
      </c>
      <c r="E42" s="15" t="s">
        <v>39</v>
      </c>
      <c r="F42" s="22">
        <v>3</v>
      </c>
      <c r="G42" s="15" t="s">
        <v>40</v>
      </c>
      <c r="H42" s="22">
        <v>14</v>
      </c>
      <c r="I42" s="15" t="s">
        <v>41</v>
      </c>
      <c r="J42" s="15" t="s">
        <v>42</v>
      </c>
      <c r="L42" s="15" t="s">
        <v>34</v>
      </c>
      <c r="M42" s="16">
        <v>17.804166666666664</v>
      </c>
      <c r="N42" s="19">
        <v>17.012347222222221</v>
      </c>
      <c r="O42" s="19">
        <v>130</v>
      </c>
      <c r="P42" s="19">
        <v>21.908893333333335</v>
      </c>
      <c r="Q42" s="19">
        <v>2.7033333333333331</v>
      </c>
      <c r="R42" s="19">
        <v>10.715</v>
      </c>
      <c r="S42" s="19">
        <v>19.453333333333333</v>
      </c>
      <c r="T42" s="19">
        <v>36.986666666666665</v>
      </c>
      <c r="U42" s="19">
        <v>24.281666666666666</v>
      </c>
      <c r="V42" s="19">
        <v>4.3866666666666658</v>
      </c>
      <c r="W42" s="18">
        <v>25.585000000000001</v>
      </c>
      <c r="X42" s="19">
        <v>17.222666666666665</v>
      </c>
      <c r="Y42" s="19">
        <v>15.536</v>
      </c>
      <c r="Z42" s="19">
        <v>9.1263333333333332</v>
      </c>
      <c r="AA42" s="19">
        <v>3.7520000000000002</v>
      </c>
      <c r="AB42" s="20">
        <f>Z42/$W42*100</f>
        <v>35.670640349162916</v>
      </c>
      <c r="AC42" s="20">
        <f>AA42/$W42*100</f>
        <v>14.66484268125855</v>
      </c>
      <c r="AE42" s="19">
        <f>(W42-X42)/W42*100</f>
        <v>32.684515666731819</v>
      </c>
      <c r="AF42" s="19">
        <f>((W42-Y42)/W42*100)-AE42</f>
        <v>6.5924044036219058</v>
      </c>
      <c r="AG42" s="19">
        <f t="shared" si="0"/>
        <v>25.052439580483366</v>
      </c>
      <c r="AH42" s="19">
        <f>(Z42-AA42)/W42*100</f>
        <v>21.005797667904368</v>
      </c>
      <c r="AI42" s="19">
        <f>AA42/W42*100</f>
        <v>14.66484268125855</v>
      </c>
      <c r="AJ42" s="43">
        <f t="shared" si="1"/>
        <v>100.00000000000001</v>
      </c>
      <c r="AK42" s="44">
        <f t="shared" si="2"/>
        <v>67.318144746270605</v>
      </c>
    </row>
    <row r="43" spans="1:37" x14ac:dyDescent="0.2">
      <c r="A43">
        <v>42</v>
      </c>
      <c r="B43" t="s">
        <v>28</v>
      </c>
      <c r="C43" s="12" t="s">
        <v>29</v>
      </c>
      <c r="D43" s="22">
        <v>33</v>
      </c>
      <c r="E43" s="15" t="s">
        <v>39</v>
      </c>
      <c r="F43" s="22">
        <v>3</v>
      </c>
      <c r="G43" s="15" t="s">
        <v>40</v>
      </c>
      <c r="H43" s="22">
        <v>14</v>
      </c>
      <c r="I43" s="15" t="s">
        <v>41</v>
      </c>
      <c r="J43" s="15" t="s">
        <v>42</v>
      </c>
      <c r="L43" s="15" t="s">
        <v>34</v>
      </c>
      <c r="M43" s="16">
        <v>25.25</v>
      </c>
      <c r="N43" s="19">
        <v>17.012347222222221</v>
      </c>
      <c r="O43" s="19">
        <v>179.2</v>
      </c>
      <c r="P43" s="19">
        <v>31.699893333333335</v>
      </c>
      <c r="Q43" s="19">
        <v>2.8566666666666669</v>
      </c>
      <c r="R43" s="19">
        <v>10.293333333333335</v>
      </c>
      <c r="S43" s="19">
        <v>23.626666666666665</v>
      </c>
      <c r="T43" s="19">
        <v>42.17</v>
      </c>
      <c r="U43" s="19">
        <v>27.93</v>
      </c>
      <c r="V43" s="19">
        <v>5.2333333333333334</v>
      </c>
      <c r="W43" s="18">
        <v>27.08</v>
      </c>
      <c r="X43" s="19">
        <v>18.648999999999997</v>
      </c>
      <c r="Y43" s="19">
        <v>17.118333333333332</v>
      </c>
      <c r="Z43" s="19">
        <v>9.560666666666668</v>
      </c>
      <c r="AA43" s="19">
        <v>3.702</v>
      </c>
      <c r="AB43" s="20">
        <f>Z43/$W43*100</f>
        <v>35.305268340718868</v>
      </c>
      <c r="AC43" s="20">
        <f>AA43/$W43*100</f>
        <v>13.670605612998523</v>
      </c>
      <c r="AE43" s="19">
        <f>(W43-X43)/W43*100</f>
        <v>31.133677991137375</v>
      </c>
      <c r="AF43" s="19">
        <f>((W43-Y43)/W43*100)-AE43</f>
        <v>5.6523879862136823</v>
      </c>
      <c r="AG43" s="19">
        <f t="shared" si="0"/>
        <v>27.908665681930081</v>
      </c>
      <c r="AH43" s="19">
        <f>(Z43-AA43)/W43*100</f>
        <v>21.63466272772034</v>
      </c>
      <c r="AI43" s="19">
        <f>AA43/W43*100</f>
        <v>13.670605612998523</v>
      </c>
      <c r="AJ43" s="43">
        <f t="shared" si="1"/>
        <v>100</v>
      </c>
      <c r="AK43" s="44">
        <f t="shared" si="2"/>
        <v>67.019649187592321</v>
      </c>
    </row>
    <row r="44" spans="1:37" x14ac:dyDescent="0.2">
      <c r="A44">
        <v>43</v>
      </c>
      <c r="B44" t="s">
        <v>28</v>
      </c>
      <c r="C44" s="12" t="s">
        <v>29</v>
      </c>
      <c r="D44" s="22">
        <v>33</v>
      </c>
      <c r="E44" s="15" t="s">
        <v>39</v>
      </c>
      <c r="F44" s="22">
        <v>3</v>
      </c>
      <c r="G44" s="15" t="s">
        <v>40</v>
      </c>
      <c r="H44" s="22">
        <v>14</v>
      </c>
      <c r="I44" s="15" t="s">
        <v>41</v>
      </c>
      <c r="J44" s="15" t="s">
        <v>42</v>
      </c>
      <c r="L44" s="15" t="s">
        <v>34</v>
      </c>
      <c r="M44" s="16">
        <v>37.689047142857142</v>
      </c>
      <c r="N44" s="19">
        <v>17.012347222222221</v>
      </c>
      <c r="O44" s="19">
        <v>173.57142857142858</v>
      </c>
      <c r="P44" s="19">
        <v>27.79411142857143</v>
      </c>
      <c r="Q44" s="19">
        <v>2.95</v>
      </c>
      <c r="R44" s="19">
        <v>10.215714285714284</v>
      </c>
      <c r="S44" s="19">
        <v>23.367142857142859</v>
      </c>
      <c r="T44" s="19">
        <v>41.451428571428565</v>
      </c>
      <c r="U44" s="19">
        <v>28.222857142857144</v>
      </c>
      <c r="V44" s="19">
        <v>5.3914285714285715</v>
      </c>
      <c r="W44" s="18">
        <v>26.04</v>
      </c>
      <c r="X44" s="19">
        <v>18.436714285714288</v>
      </c>
      <c r="Y44" s="19">
        <v>16.758000000000003</v>
      </c>
      <c r="Z44" s="19">
        <v>9.0034285714285733</v>
      </c>
      <c r="AA44" s="19">
        <v>4.01</v>
      </c>
      <c r="AB44" s="20">
        <f>Z44/$W44*100</f>
        <v>34.575378538512183</v>
      </c>
      <c r="AC44" s="20">
        <f>AA44/$W44*100</f>
        <v>15.399385560675881</v>
      </c>
      <c r="AE44" s="19">
        <f>(W44-X44)/W44*100</f>
        <v>29.198485845951272</v>
      </c>
      <c r="AF44" s="19">
        <f>((W44-Y44)/W44*100)-AE44</f>
        <v>6.4466754443712979</v>
      </c>
      <c r="AG44" s="19">
        <f t="shared" si="0"/>
        <v>29.779460171165255</v>
      </c>
      <c r="AH44" s="19">
        <f>(Z44-AA44)/W44*100</f>
        <v>19.175992977836305</v>
      </c>
      <c r="AI44" s="19">
        <f>AA44/W44*100</f>
        <v>15.399385560675881</v>
      </c>
      <c r="AJ44" s="43">
        <f t="shared" si="1"/>
        <v>100</v>
      </c>
      <c r="AK44" s="44">
        <f t="shared" si="2"/>
        <v>65.653935154707042</v>
      </c>
    </row>
    <row r="45" spans="1:37" x14ac:dyDescent="0.2">
      <c r="A45">
        <v>44</v>
      </c>
      <c r="B45" t="s">
        <v>28</v>
      </c>
      <c r="C45" s="12" t="s">
        <v>29</v>
      </c>
      <c r="D45" s="22">
        <v>33</v>
      </c>
      <c r="E45" s="15" t="s">
        <v>39</v>
      </c>
      <c r="F45" s="22">
        <v>3</v>
      </c>
      <c r="G45" s="15" t="s">
        <v>40</v>
      </c>
      <c r="H45" s="22">
        <v>14</v>
      </c>
      <c r="I45" s="15" t="s">
        <v>41</v>
      </c>
      <c r="J45" s="15" t="s">
        <v>42</v>
      </c>
      <c r="L45" s="15" t="s">
        <v>34</v>
      </c>
      <c r="M45" s="16">
        <v>46</v>
      </c>
      <c r="N45" s="19">
        <v>17.012347222222221</v>
      </c>
      <c r="O45" s="19">
        <v>132</v>
      </c>
      <c r="P45" s="19">
        <v>23.166</v>
      </c>
      <c r="Q45" s="19">
        <v>2.2999999999999998</v>
      </c>
      <c r="R45" s="19">
        <v>10.69</v>
      </c>
      <c r="S45" s="19">
        <v>20.93</v>
      </c>
      <c r="T45" s="19">
        <v>32.94</v>
      </c>
      <c r="U45" s="19">
        <v>23.71</v>
      </c>
      <c r="V45" s="19">
        <v>4.05</v>
      </c>
      <c r="W45" s="18">
        <v>28.77</v>
      </c>
      <c r="X45" s="19">
        <v>18.890999999999998</v>
      </c>
      <c r="Y45" s="19">
        <v>16.643999999999998</v>
      </c>
      <c r="Z45" s="19">
        <v>10.787000000000001</v>
      </c>
      <c r="AA45" s="19">
        <v>4.2939999999999996</v>
      </c>
      <c r="AB45" s="20">
        <f>Z45/$W45*100</f>
        <v>37.493917274939179</v>
      </c>
      <c r="AC45" s="20">
        <f>AA45/$W45*100</f>
        <v>14.925269377824121</v>
      </c>
      <c r="AE45" s="19">
        <f>(W45-X45)/W45*100</f>
        <v>34.337851929092814</v>
      </c>
      <c r="AF45" s="19">
        <f>((W45-Y45)/W45*100)-AE45</f>
        <v>7.8102189781021849</v>
      </c>
      <c r="AG45" s="19">
        <f t="shared" si="0"/>
        <v>20.35801181786583</v>
      </c>
      <c r="AH45" s="19">
        <f>(Z45-AA45)/W45*100</f>
        <v>22.568647897115053</v>
      </c>
      <c r="AI45" s="19">
        <f>AA45/W45*100</f>
        <v>14.925269377824121</v>
      </c>
      <c r="AJ45" s="43">
        <f t="shared" si="1"/>
        <v>100</v>
      </c>
      <c r="AK45" s="44">
        <f t="shared" si="2"/>
        <v>68.708790406673629</v>
      </c>
    </row>
    <row r="46" spans="1:37" x14ac:dyDescent="0.2">
      <c r="A46">
        <v>45</v>
      </c>
      <c r="B46" t="s">
        <v>28</v>
      </c>
      <c r="C46" s="12" t="s">
        <v>29</v>
      </c>
      <c r="D46" s="22">
        <v>33</v>
      </c>
      <c r="E46" s="15" t="s">
        <v>39</v>
      </c>
      <c r="F46" s="22">
        <v>3</v>
      </c>
      <c r="G46" s="15" t="s">
        <v>40</v>
      </c>
      <c r="H46" s="22">
        <v>14</v>
      </c>
      <c r="I46" s="15" t="s">
        <v>41</v>
      </c>
      <c r="J46" s="15" t="s">
        <v>42</v>
      </c>
      <c r="L46" s="15" t="s">
        <v>34</v>
      </c>
      <c r="M46" s="16">
        <v>9.7535699999999999</v>
      </c>
      <c r="N46" s="19">
        <v>21.958333333333332</v>
      </c>
      <c r="O46" s="19">
        <v>94.8</v>
      </c>
      <c r="P46" s="19">
        <v>22.147999999999996</v>
      </c>
      <c r="Q46" s="19">
        <v>2.2799999999999998</v>
      </c>
      <c r="R46" s="19">
        <v>10.135</v>
      </c>
      <c r="S46" s="19">
        <v>23.164999999999999</v>
      </c>
      <c r="T46" s="19">
        <v>43.104999999999997</v>
      </c>
      <c r="U46" s="19">
        <v>29.254999999999999</v>
      </c>
      <c r="V46" s="19">
        <v>5.92</v>
      </c>
      <c r="W46" s="18">
        <v>22.66</v>
      </c>
      <c r="X46" s="19">
        <v>15.154499999999999</v>
      </c>
      <c r="Y46" s="19">
        <v>13.962</v>
      </c>
      <c r="Z46" s="19">
        <v>8.1069999999999993</v>
      </c>
      <c r="AA46" s="19">
        <v>2.7989999999999999</v>
      </c>
      <c r="AB46" s="20">
        <f>Z46/$W46*100</f>
        <v>35.776699029126206</v>
      </c>
      <c r="AC46" s="20">
        <f>AA46/$W46*100</f>
        <v>12.352162400706089</v>
      </c>
      <c r="AE46" s="19">
        <f>(W46-X46)/W46*100</f>
        <v>33.122241835834075</v>
      </c>
      <c r="AF46" s="19">
        <f>((W46-Y46)/W46*100)-AE46</f>
        <v>5.2625772285966406</v>
      </c>
      <c r="AG46" s="19">
        <f t="shared" si="0"/>
        <v>25.838481906443075</v>
      </c>
      <c r="AH46" s="19">
        <f>(Z46-AA46)/W46*100</f>
        <v>23.424536628420121</v>
      </c>
      <c r="AI46" s="19">
        <f>AA46/W46*100</f>
        <v>12.352162400706089</v>
      </c>
      <c r="AJ46" s="43">
        <f t="shared" si="1"/>
        <v>100.00000000000001</v>
      </c>
      <c r="AK46" s="44">
        <f t="shared" si="2"/>
        <v>68.402605913503962</v>
      </c>
    </row>
    <row r="47" spans="1:37" x14ac:dyDescent="0.2">
      <c r="A47">
        <v>46</v>
      </c>
      <c r="B47" t="s">
        <v>28</v>
      </c>
      <c r="C47" s="12" t="s">
        <v>29</v>
      </c>
      <c r="D47" s="22">
        <v>33</v>
      </c>
      <c r="E47" s="15" t="s">
        <v>39</v>
      </c>
      <c r="F47" s="22">
        <v>3</v>
      </c>
      <c r="G47" s="15" t="s">
        <v>40</v>
      </c>
      <c r="H47" s="22">
        <v>14</v>
      </c>
      <c r="I47" s="15" t="s">
        <v>41</v>
      </c>
      <c r="J47" s="15" t="s">
        <v>42</v>
      </c>
      <c r="L47" s="15" t="s">
        <v>34</v>
      </c>
      <c r="M47" s="16">
        <v>21.58</v>
      </c>
      <c r="N47" s="19">
        <v>21.958333333333332</v>
      </c>
      <c r="O47" s="19">
        <v>72.8</v>
      </c>
      <c r="P47" s="19">
        <v>15.200639999999998</v>
      </c>
      <c r="Q47" s="19">
        <v>2.74</v>
      </c>
      <c r="R47" s="19">
        <v>8.85</v>
      </c>
      <c r="S47" s="19">
        <v>24.33</v>
      </c>
      <c r="T47" s="19">
        <v>41.84</v>
      </c>
      <c r="U47" s="19">
        <v>28.41</v>
      </c>
      <c r="V47" s="19">
        <v>4.6500000000000004</v>
      </c>
      <c r="W47" s="18">
        <v>26.97</v>
      </c>
      <c r="X47" s="19">
        <v>19.015999999999998</v>
      </c>
      <c r="Y47" s="19">
        <v>17.341000000000001</v>
      </c>
      <c r="Z47" s="19">
        <v>10.034000000000001</v>
      </c>
      <c r="AA47" s="19">
        <v>4.0250000000000004</v>
      </c>
      <c r="AB47" s="20">
        <f>Z47/$W47*100</f>
        <v>37.204301075268816</v>
      </c>
      <c r="AC47" s="20">
        <f>AA47/$W47*100</f>
        <v>14.923989618094179</v>
      </c>
      <c r="AE47" s="19">
        <f>(W47-X47)/W47*100</f>
        <v>29.492028179458664</v>
      </c>
      <c r="AF47" s="19">
        <f>((W47-Y47)/W47*100)-AE47</f>
        <v>6.2106043752317248</v>
      </c>
      <c r="AG47" s="19">
        <f t="shared" si="0"/>
        <v>27.093066370040798</v>
      </c>
      <c r="AH47" s="19">
        <f>(Z47-AA47)/W47*100</f>
        <v>22.280311457174641</v>
      </c>
      <c r="AI47" s="19">
        <f>AA47/W47*100</f>
        <v>14.923989618094179</v>
      </c>
      <c r="AJ47" s="43">
        <f t="shared" si="1"/>
        <v>100.00000000000001</v>
      </c>
      <c r="AK47" s="44">
        <f t="shared" si="2"/>
        <v>65.960081572117147</v>
      </c>
    </row>
    <row r="48" spans="1:37" x14ac:dyDescent="0.2">
      <c r="A48">
        <v>47</v>
      </c>
      <c r="B48" t="s">
        <v>28</v>
      </c>
      <c r="C48" s="12" t="s">
        <v>29</v>
      </c>
      <c r="D48" s="22">
        <v>33</v>
      </c>
      <c r="E48" s="15" t="s">
        <v>39</v>
      </c>
      <c r="F48" s="22">
        <v>3</v>
      </c>
      <c r="G48" s="15" t="s">
        <v>40</v>
      </c>
      <c r="H48" s="22">
        <v>14</v>
      </c>
      <c r="I48" s="15" t="s">
        <v>41</v>
      </c>
      <c r="J48" s="15" t="s">
        <v>42</v>
      </c>
      <c r="L48" s="15" t="s">
        <v>34</v>
      </c>
      <c r="M48" s="16">
        <v>46.05</v>
      </c>
      <c r="N48" s="19">
        <v>21.958333333333332</v>
      </c>
      <c r="O48" s="19">
        <v>189.6</v>
      </c>
      <c r="P48" s="19">
        <v>41.238</v>
      </c>
      <c r="Q48" s="19">
        <v>3.03</v>
      </c>
      <c r="R48" s="19">
        <v>8.19</v>
      </c>
      <c r="S48" s="19">
        <v>26.8</v>
      </c>
      <c r="T48" s="19">
        <v>50.06</v>
      </c>
      <c r="U48" s="19">
        <v>31.7</v>
      </c>
      <c r="V48" s="19">
        <v>5.5</v>
      </c>
      <c r="W48" s="18">
        <v>21.39</v>
      </c>
      <c r="X48" s="19">
        <v>14.221</v>
      </c>
      <c r="Y48" s="19">
        <v>14.159000000000001</v>
      </c>
      <c r="Z48" s="19">
        <v>8.1050000000000004</v>
      </c>
      <c r="AA48" s="19">
        <v>2.9279999999999999</v>
      </c>
      <c r="AB48" s="20">
        <f>Z48/$W48*100</f>
        <v>37.89153810191678</v>
      </c>
      <c r="AC48" s="20">
        <f>AA48/$W48*100</f>
        <v>13.688639551192145</v>
      </c>
      <c r="AE48" s="19">
        <f>(W48-X48)/W48*100</f>
        <v>33.51566152407667</v>
      </c>
      <c r="AF48" s="19">
        <f>((W48-Y48)/W48*100)-AE48</f>
        <v>0.28985507246376585</v>
      </c>
      <c r="AG48" s="19">
        <f t="shared" si="0"/>
        <v>28.302945301542771</v>
      </c>
      <c r="AH48" s="19">
        <f>(Z48-AA48)/W48*100</f>
        <v>24.20289855072464</v>
      </c>
      <c r="AI48" s="19">
        <f>AA48/W48*100</f>
        <v>13.688639551192145</v>
      </c>
      <c r="AJ48" s="43">
        <f t="shared" si="1"/>
        <v>99.999999999999986</v>
      </c>
      <c r="AK48" s="44">
        <f t="shared" si="2"/>
        <v>61.711776531089299</v>
      </c>
    </row>
    <row r="49" spans="1:37" x14ac:dyDescent="0.2">
      <c r="A49">
        <v>48</v>
      </c>
      <c r="B49" t="s">
        <v>28</v>
      </c>
      <c r="C49" s="12" t="s">
        <v>29</v>
      </c>
      <c r="D49" s="22">
        <v>33</v>
      </c>
      <c r="E49" s="15" t="s">
        <v>39</v>
      </c>
      <c r="F49" s="22">
        <v>3</v>
      </c>
      <c r="G49" s="15" t="s">
        <v>40</v>
      </c>
      <c r="H49" s="22">
        <v>14</v>
      </c>
      <c r="I49" s="15" t="s">
        <v>41</v>
      </c>
      <c r="J49" s="15" t="s">
        <v>42</v>
      </c>
      <c r="L49" s="15" t="s">
        <v>43</v>
      </c>
      <c r="M49" s="16">
        <v>9.7354046666666658</v>
      </c>
      <c r="N49" s="19">
        <v>14.212222222222222</v>
      </c>
      <c r="O49" s="19">
        <v>110.41333333333334</v>
      </c>
      <c r="P49" s="19">
        <v>15.256285333333333</v>
      </c>
      <c r="Q49" s="19">
        <v>3.1266666666666669</v>
      </c>
      <c r="R49" s="19">
        <v>11.846666666666666</v>
      </c>
      <c r="S49" s="19">
        <v>18.673333333333332</v>
      </c>
      <c r="T49" s="19">
        <v>35.246666666666663</v>
      </c>
      <c r="U49" s="19">
        <v>22.506666666666671</v>
      </c>
      <c r="V49" s="19">
        <v>4.26</v>
      </c>
      <c r="W49" s="18">
        <v>30.986666666666668</v>
      </c>
      <c r="X49" s="19">
        <v>21.879333333333335</v>
      </c>
      <c r="Y49" s="19">
        <v>20.395333333333333</v>
      </c>
      <c r="Z49" s="19">
        <v>10.818333333333333</v>
      </c>
      <c r="AA49" s="19">
        <v>4.5443333333333333</v>
      </c>
      <c r="AB49" s="20">
        <f>Z49/$W49*100</f>
        <v>34.912865748709123</v>
      </c>
      <c r="AC49" s="20">
        <f>AA49/$W49*100</f>
        <v>14.665447504302925</v>
      </c>
      <c r="AE49" s="19">
        <f>(W49-X49)/W49*100</f>
        <v>29.391135972461267</v>
      </c>
      <c r="AF49" s="19">
        <f>((W49-Y49)/W49*100)-AE49</f>
        <v>4.7891566265060312</v>
      </c>
      <c r="AG49" s="19">
        <f t="shared" si="0"/>
        <v>30.906841652323585</v>
      </c>
      <c r="AH49" s="19">
        <f>(Z49-AA49)/W49*100</f>
        <v>20.247418244406195</v>
      </c>
      <c r="AI49" s="19">
        <f>AA49/W49*100</f>
        <v>14.665447504302925</v>
      </c>
      <c r="AJ49" s="43">
        <f t="shared" si="1"/>
        <v>100</v>
      </c>
      <c r="AK49" s="44">
        <f t="shared" si="2"/>
        <v>64.675098967297785</v>
      </c>
    </row>
    <row r="50" spans="1:37" x14ac:dyDescent="0.2">
      <c r="A50">
        <v>49</v>
      </c>
      <c r="B50" t="s">
        <v>28</v>
      </c>
      <c r="C50" s="12" t="s">
        <v>29</v>
      </c>
      <c r="D50" s="22">
        <v>33</v>
      </c>
      <c r="E50" s="15" t="s">
        <v>39</v>
      </c>
      <c r="F50" s="22">
        <v>3</v>
      </c>
      <c r="G50" s="15" t="s">
        <v>40</v>
      </c>
      <c r="H50" s="22">
        <v>14</v>
      </c>
      <c r="I50" s="15" t="s">
        <v>41</v>
      </c>
      <c r="J50" s="15" t="s">
        <v>42</v>
      </c>
      <c r="L50" s="15" t="s">
        <v>43</v>
      </c>
      <c r="M50" s="16">
        <v>29.35</v>
      </c>
      <c r="N50" s="19">
        <v>14.212222222222222</v>
      </c>
      <c r="O50" s="19">
        <v>173.66666666666666</v>
      </c>
      <c r="P50" s="19">
        <v>24.096953333333335</v>
      </c>
      <c r="Q50" s="19">
        <v>2.7933333333333334</v>
      </c>
      <c r="R50" s="19">
        <v>9.9166666666666661</v>
      </c>
      <c r="S50" s="19">
        <v>21.326666666666668</v>
      </c>
      <c r="T50" s="19">
        <v>38.526666666666664</v>
      </c>
      <c r="U50" s="19">
        <v>25.1</v>
      </c>
      <c r="V50" s="19">
        <v>4.3099999999999996</v>
      </c>
      <c r="W50" s="18">
        <v>28.666666666666668</v>
      </c>
      <c r="X50" s="19">
        <v>20.385999999999999</v>
      </c>
      <c r="Y50" s="19">
        <v>18.655333333333331</v>
      </c>
      <c r="Z50" s="19">
        <v>10.495666666666667</v>
      </c>
      <c r="AA50" s="19">
        <v>4.8926666666666669</v>
      </c>
      <c r="AB50" s="20">
        <f>Z50/$W50*100</f>
        <v>36.61279069767442</v>
      </c>
      <c r="AC50" s="20">
        <f>AA50/$W50*100</f>
        <v>17.067441860465117</v>
      </c>
      <c r="AE50" s="19">
        <f>(W50-X50)/W50*100</f>
        <v>28.88604651162791</v>
      </c>
      <c r="AF50" s="19">
        <f>((W50-Y50)/W50*100)-AE50</f>
        <v>6.0372093023255857</v>
      </c>
      <c r="AG50" s="19">
        <f t="shared" si="0"/>
        <v>28.463953488372091</v>
      </c>
      <c r="AH50" s="19">
        <f>(Z50-AA50)/W50*100</f>
        <v>19.5453488372093</v>
      </c>
      <c r="AI50" s="19">
        <f>AA50/W50*100</f>
        <v>17.067441860465117</v>
      </c>
      <c r="AJ50" s="43">
        <f t="shared" si="1"/>
        <v>100</v>
      </c>
      <c r="AK50" s="44">
        <f t="shared" si="2"/>
        <v>63.394327906976756</v>
      </c>
    </row>
    <row r="51" spans="1:37" x14ac:dyDescent="0.2">
      <c r="A51">
        <v>50</v>
      </c>
      <c r="B51" t="s">
        <v>28</v>
      </c>
      <c r="C51" s="12" t="s">
        <v>29</v>
      </c>
      <c r="D51" s="22">
        <v>33</v>
      </c>
      <c r="E51" s="15" t="s">
        <v>39</v>
      </c>
      <c r="F51" s="22">
        <v>3</v>
      </c>
      <c r="G51" s="15" t="s">
        <v>40</v>
      </c>
      <c r="H51" s="22">
        <v>14</v>
      </c>
      <c r="I51" s="15" t="s">
        <v>41</v>
      </c>
      <c r="J51" s="15" t="s">
        <v>42</v>
      </c>
      <c r="L51" s="15" t="s">
        <v>43</v>
      </c>
      <c r="M51" s="16">
        <v>48.2</v>
      </c>
      <c r="N51" s="19">
        <v>14.212222222222222</v>
      </c>
      <c r="O51" s="19">
        <v>379.2</v>
      </c>
      <c r="P51" s="19">
        <v>56.500799999999998</v>
      </c>
      <c r="Q51" s="19">
        <v>2.59</v>
      </c>
      <c r="R51" s="19">
        <v>10.28</v>
      </c>
      <c r="S51" s="19">
        <v>20.93</v>
      </c>
      <c r="T51" s="19">
        <v>38.130000000000003</v>
      </c>
      <c r="U51" s="19">
        <v>26.41</v>
      </c>
      <c r="V51" s="19">
        <v>4.59</v>
      </c>
      <c r="W51" s="18">
        <v>25.92</v>
      </c>
      <c r="X51" s="19">
        <v>18.283999999999999</v>
      </c>
      <c r="Y51" s="19">
        <v>16.449000000000002</v>
      </c>
      <c r="Z51" s="19">
        <v>9.3019999999999996</v>
      </c>
      <c r="AA51" s="19">
        <v>4.2539999999999996</v>
      </c>
      <c r="AB51" s="20">
        <f>Z51/$W51*100</f>
        <v>35.887345679012341</v>
      </c>
      <c r="AC51" s="20">
        <f>AA51/$W51*100</f>
        <v>16.412037037037035</v>
      </c>
      <c r="AE51" s="19">
        <f>(W51-X51)/W51*100</f>
        <v>29.459876543209884</v>
      </c>
      <c r="AF51" s="19">
        <f>((W51-Y51)/W51*100)-AE51</f>
        <v>7.0794753086419639</v>
      </c>
      <c r="AG51" s="19">
        <f t="shared" si="0"/>
        <v>27.573302469135808</v>
      </c>
      <c r="AH51" s="19">
        <f>(Z51-AA51)/W51*100</f>
        <v>19.47530864197531</v>
      </c>
      <c r="AI51" s="19">
        <f>AA51/W51*100</f>
        <v>16.412037037037035</v>
      </c>
      <c r="AJ51" s="43">
        <f t="shared" si="1"/>
        <v>100</v>
      </c>
      <c r="AK51" s="44">
        <f t="shared" si="2"/>
        <v>65.329228395061733</v>
      </c>
    </row>
    <row r="52" spans="1:37" x14ac:dyDescent="0.2">
      <c r="A52">
        <v>51</v>
      </c>
      <c r="B52" t="s">
        <v>28</v>
      </c>
      <c r="C52" s="12" t="s">
        <v>29</v>
      </c>
      <c r="D52" s="22">
        <v>33</v>
      </c>
      <c r="E52" s="15" t="s">
        <v>39</v>
      </c>
      <c r="F52" s="22">
        <v>3</v>
      </c>
      <c r="G52" s="15" t="s">
        <v>40</v>
      </c>
      <c r="H52" s="22">
        <v>14</v>
      </c>
      <c r="I52" s="15" t="s">
        <v>41</v>
      </c>
      <c r="J52" s="15" t="s">
        <v>42</v>
      </c>
      <c r="L52" s="15" t="s">
        <v>43</v>
      </c>
      <c r="M52" s="16">
        <v>16.399999999999999</v>
      </c>
      <c r="N52" s="19">
        <v>19.541428571428572</v>
      </c>
      <c r="O52" s="19">
        <v>87.2</v>
      </c>
      <c r="P52" s="19">
        <v>16.895680000000002</v>
      </c>
      <c r="Q52" s="19">
        <v>3.125</v>
      </c>
      <c r="R52" s="19">
        <v>9.6999999999999993</v>
      </c>
      <c r="S52" s="19">
        <v>24.495000000000001</v>
      </c>
      <c r="T52" s="19">
        <v>39.270000000000003</v>
      </c>
      <c r="U52" s="19">
        <v>27.734999999999999</v>
      </c>
      <c r="V52" s="19">
        <v>4.9850000000000003</v>
      </c>
      <c r="W52" s="18">
        <v>26.84</v>
      </c>
      <c r="X52" s="19">
        <v>19.477</v>
      </c>
      <c r="Y52" s="19">
        <v>17.739000000000001</v>
      </c>
      <c r="Z52" s="19">
        <v>8.7040000000000006</v>
      </c>
      <c r="AA52" s="19">
        <v>3.7629999999999999</v>
      </c>
      <c r="AB52" s="20">
        <f>Z52/$W52*100</f>
        <v>32.429210134128169</v>
      </c>
      <c r="AC52" s="20">
        <f>AA52/$W52*100</f>
        <v>14.020119225037259</v>
      </c>
      <c r="AE52" s="19">
        <f>(W52-X52)/W52*100</f>
        <v>27.432935916542473</v>
      </c>
      <c r="AF52" s="19">
        <f>((W52-Y52)/W52*100)-AE52</f>
        <v>6.4754098360655696</v>
      </c>
      <c r="AG52" s="19">
        <f t="shared" si="0"/>
        <v>33.662444113263788</v>
      </c>
      <c r="AH52" s="19">
        <f>(Z52-AA52)/W52*100</f>
        <v>18.40909090909091</v>
      </c>
      <c r="AI52" s="19">
        <f>AA52/W52*100</f>
        <v>14.020119225037259</v>
      </c>
      <c r="AJ52" s="43">
        <f t="shared" si="1"/>
        <v>100</v>
      </c>
      <c r="AK52" s="44">
        <f t="shared" si="2"/>
        <v>66.760666915052141</v>
      </c>
    </row>
    <row r="53" spans="1:37" x14ac:dyDescent="0.2">
      <c r="A53">
        <v>52</v>
      </c>
      <c r="B53" t="s">
        <v>28</v>
      </c>
      <c r="C53" s="12" t="s">
        <v>29</v>
      </c>
      <c r="D53" s="22">
        <v>33</v>
      </c>
      <c r="E53" s="15" t="s">
        <v>39</v>
      </c>
      <c r="F53" s="22">
        <v>3</v>
      </c>
      <c r="G53" s="15" t="s">
        <v>40</v>
      </c>
      <c r="H53" s="22">
        <v>14</v>
      </c>
      <c r="I53" s="15" t="s">
        <v>41</v>
      </c>
      <c r="J53" s="15" t="s">
        <v>42</v>
      </c>
      <c r="L53" s="15" t="s">
        <v>43</v>
      </c>
      <c r="M53" s="16">
        <v>25.5</v>
      </c>
      <c r="N53" s="19">
        <v>19.541428571428572</v>
      </c>
      <c r="O53" s="19">
        <v>136.69714285714289</v>
      </c>
      <c r="P53" s="19">
        <v>25.307266285714292</v>
      </c>
      <c r="Q53" s="19">
        <v>2.8971428571428572</v>
      </c>
      <c r="R53" s="19">
        <v>9.8771428571428572</v>
      </c>
      <c r="S53" s="19">
        <v>23.882857142857144</v>
      </c>
      <c r="T53" s="19">
        <v>39.754285714285707</v>
      </c>
      <c r="U53" s="19">
        <v>27.668571428571429</v>
      </c>
      <c r="V53" s="19">
        <v>5.1728571428571444</v>
      </c>
      <c r="W53" s="18">
        <v>25.92285714285714</v>
      </c>
      <c r="X53" s="19">
        <v>18.300285714285714</v>
      </c>
      <c r="Y53" s="19">
        <v>16.793428571428571</v>
      </c>
      <c r="Z53" s="19">
        <v>8.7397142857142853</v>
      </c>
      <c r="AA53" s="19">
        <v>3.6861428571428574</v>
      </c>
      <c r="AB53" s="20">
        <f>Z53/$W53*100</f>
        <v>33.714317204893639</v>
      </c>
      <c r="AC53" s="20">
        <f>AA53/$W53*100</f>
        <v>14.219662735589115</v>
      </c>
      <c r="AE53" s="19">
        <f>(W53-X53)/W53*100</f>
        <v>29.40482751019508</v>
      </c>
      <c r="AF53" s="19">
        <f>((W53-Y53)/W53*100)-AE53</f>
        <v>5.8128513170946725</v>
      </c>
      <c r="AG53" s="19">
        <f t="shared" si="0"/>
        <v>31.068003967816612</v>
      </c>
      <c r="AH53" s="19">
        <f>(Z53-AA53)/W53*100</f>
        <v>19.494654469304528</v>
      </c>
      <c r="AI53" s="19">
        <f>AA53/W53*100</f>
        <v>14.219662735589115</v>
      </c>
      <c r="AJ53" s="43">
        <f t="shared" si="1"/>
        <v>100</v>
      </c>
      <c r="AK53" s="44">
        <f t="shared" si="2"/>
        <v>66.251652154744846</v>
      </c>
    </row>
    <row r="54" spans="1:37" x14ac:dyDescent="0.2">
      <c r="A54">
        <v>53</v>
      </c>
      <c r="B54" t="s">
        <v>28</v>
      </c>
      <c r="C54" s="12" t="s">
        <v>29</v>
      </c>
      <c r="D54" s="22">
        <v>33</v>
      </c>
      <c r="E54" s="15" t="s">
        <v>39</v>
      </c>
      <c r="F54" s="22">
        <v>3</v>
      </c>
      <c r="G54" s="15" t="s">
        <v>40</v>
      </c>
      <c r="H54" s="22">
        <v>14</v>
      </c>
      <c r="I54" s="15" t="s">
        <v>41</v>
      </c>
      <c r="J54" s="15" t="s">
        <v>42</v>
      </c>
      <c r="L54" s="15" t="s">
        <v>43</v>
      </c>
      <c r="M54" s="16">
        <v>55.7</v>
      </c>
      <c r="N54" s="19">
        <v>19.541428571428572</v>
      </c>
      <c r="O54" s="19">
        <v>264.8</v>
      </c>
      <c r="P54" s="19">
        <v>52.56280000000001</v>
      </c>
      <c r="Q54" s="19">
        <v>2.88</v>
      </c>
      <c r="R54" s="19">
        <v>9.57</v>
      </c>
      <c r="S54" s="19">
        <v>29.08</v>
      </c>
      <c r="T54" s="19">
        <v>51</v>
      </c>
      <c r="U54" s="19">
        <v>35.75</v>
      </c>
      <c r="V54" s="19">
        <v>5.91</v>
      </c>
      <c r="W54" s="18">
        <v>21.25</v>
      </c>
      <c r="X54" s="19">
        <v>14.843</v>
      </c>
      <c r="Y54" s="19">
        <v>14.113</v>
      </c>
      <c r="Z54" s="19">
        <v>7.9269999999999996</v>
      </c>
      <c r="AA54" s="19">
        <v>2.8220000000000001</v>
      </c>
      <c r="AB54" s="20">
        <f>Z54/$W54*100</f>
        <v>37.3035294117647</v>
      </c>
      <c r="AC54" s="20">
        <f>AA54/$W54*100</f>
        <v>13.28</v>
      </c>
      <c r="AE54" s="19">
        <f>(W54-X54)/W54*100</f>
        <v>30.150588235294119</v>
      </c>
      <c r="AF54" s="19">
        <f>((W54-Y54)/W54*100)-AE54</f>
        <v>3.4352941176470573</v>
      </c>
      <c r="AG54" s="19">
        <f t="shared" si="0"/>
        <v>29.110588235294109</v>
      </c>
      <c r="AH54" s="19">
        <f>(Z54-AA54)/W54*100</f>
        <v>24.023529411764706</v>
      </c>
      <c r="AI54" s="19">
        <f>AA54/W54*100</f>
        <v>13.28</v>
      </c>
      <c r="AJ54" s="43">
        <f t="shared" si="1"/>
        <v>100</v>
      </c>
      <c r="AK54" s="44">
        <f t="shared" si="2"/>
        <v>64.827891764705882</v>
      </c>
    </row>
    <row r="55" spans="1:37" x14ac:dyDescent="0.2">
      <c r="A55">
        <v>54</v>
      </c>
      <c r="B55" t="s">
        <v>28</v>
      </c>
      <c r="C55" s="12" t="s">
        <v>29</v>
      </c>
      <c r="D55" s="22">
        <v>33</v>
      </c>
      <c r="E55" s="15" t="s">
        <v>39</v>
      </c>
      <c r="F55" s="22">
        <v>3</v>
      </c>
      <c r="G55" s="15" t="s">
        <v>40</v>
      </c>
      <c r="H55" s="22">
        <v>14</v>
      </c>
      <c r="I55" s="15" t="s">
        <v>41</v>
      </c>
      <c r="J55" s="15" t="s">
        <v>42</v>
      </c>
      <c r="L55" s="15" t="s">
        <v>43</v>
      </c>
      <c r="M55" s="16">
        <v>21.45</v>
      </c>
      <c r="N55" s="19">
        <v>29.225000000000001</v>
      </c>
      <c r="O55" s="19">
        <v>79.2</v>
      </c>
      <c r="P55" s="19">
        <v>21.281040000000004</v>
      </c>
      <c r="Q55" s="19">
        <v>2.97</v>
      </c>
      <c r="R55" s="19">
        <v>9.65</v>
      </c>
      <c r="S55" s="19">
        <v>24.14</v>
      </c>
      <c r="T55" s="19">
        <v>35.6</v>
      </c>
      <c r="U55" s="19">
        <v>24.41</v>
      </c>
      <c r="V55" s="19">
        <v>5.3</v>
      </c>
      <c r="W55" s="18">
        <v>25.42</v>
      </c>
      <c r="X55" s="19">
        <v>17.68</v>
      </c>
      <c r="Y55" s="19">
        <v>15.891</v>
      </c>
      <c r="Z55" s="19">
        <v>6.1740000000000004</v>
      </c>
      <c r="AA55" s="19">
        <v>2.2109999999999999</v>
      </c>
      <c r="AB55" s="20">
        <f>Z55/$W55*100</f>
        <v>24.287962234461055</v>
      </c>
      <c r="AC55" s="20">
        <f>AA55/$W55*100</f>
        <v>8.6978756884343014</v>
      </c>
      <c r="AE55" s="19">
        <f>(W55-X55)/W55*100</f>
        <v>30.448465774980338</v>
      </c>
      <c r="AF55" s="19">
        <f>((W55-Y55)/W55*100)-AE55</f>
        <v>7.0377655389457026</v>
      </c>
      <c r="AG55" s="19">
        <f t="shared" si="0"/>
        <v>38.225806451612904</v>
      </c>
      <c r="AH55" s="19">
        <f>(Z55-AA55)/W55*100</f>
        <v>15.590086546026752</v>
      </c>
      <c r="AI55" s="19">
        <f>AA55/W55*100</f>
        <v>8.6978756884343014</v>
      </c>
      <c r="AJ55" s="43">
        <f t="shared" si="1"/>
        <v>100</v>
      </c>
      <c r="AK55" s="44">
        <f t="shared" si="2"/>
        <v>73.592643587726201</v>
      </c>
    </row>
    <row r="56" spans="1:37" x14ac:dyDescent="0.2">
      <c r="A56">
        <v>55</v>
      </c>
      <c r="B56" t="s">
        <v>28</v>
      </c>
      <c r="C56" s="12" t="s">
        <v>29</v>
      </c>
      <c r="D56" s="22">
        <v>33</v>
      </c>
      <c r="E56" s="15" t="s">
        <v>39</v>
      </c>
      <c r="F56" s="22">
        <v>3</v>
      </c>
      <c r="G56" s="15" t="s">
        <v>40</v>
      </c>
      <c r="H56" s="22">
        <v>14</v>
      </c>
      <c r="I56" s="15" t="s">
        <v>41</v>
      </c>
      <c r="J56" s="15" t="s">
        <v>42</v>
      </c>
      <c r="L56" s="15" t="s">
        <v>43</v>
      </c>
      <c r="M56" s="16">
        <v>48.55</v>
      </c>
      <c r="N56" s="19">
        <v>29.225000000000001</v>
      </c>
      <c r="O56" s="19">
        <v>244.8</v>
      </c>
      <c r="P56" s="19">
        <v>77.307839999999999</v>
      </c>
      <c r="Q56" s="19">
        <v>2.4300000000000002</v>
      </c>
      <c r="R56" s="19">
        <v>8.93</v>
      </c>
      <c r="S56" s="19">
        <v>30.39</v>
      </c>
      <c r="T56" s="19">
        <v>51.04</v>
      </c>
      <c r="U56" s="19">
        <v>36.61</v>
      </c>
      <c r="V56" s="19">
        <v>5.69</v>
      </c>
      <c r="W56" s="18">
        <v>16.510000000000002</v>
      </c>
      <c r="X56" s="19">
        <v>11.057</v>
      </c>
      <c r="Y56" s="19">
        <v>9.9320000000000004</v>
      </c>
      <c r="Z56" s="19">
        <v>5.7080000000000002</v>
      </c>
      <c r="AA56" s="19">
        <v>1.637</v>
      </c>
      <c r="AB56" s="20">
        <f>Z56/$W56*100</f>
        <v>34.572986069049058</v>
      </c>
      <c r="AC56" s="20">
        <f>AA56/$W56*100</f>
        <v>9.9152029073288901</v>
      </c>
      <c r="AE56" s="19">
        <f>(W56-X56)/W56*100</f>
        <v>33.028467595396734</v>
      </c>
      <c r="AF56" s="19">
        <f>((W56-Y56)/W56*100)-AE56</f>
        <v>6.8140520896426366</v>
      </c>
      <c r="AG56" s="19">
        <f t="shared" si="0"/>
        <v>25.584494245911571</v>
      </c>
      <c r="AH56" s="19">
        <f>(Z56-AA56)/W56*100</f>
        <v>24.657783161720165</v>
      </c>
      <c r="AI56" s="19">
        <f>AA56/W56*100</f>
        <v>9.9152029073288901</v>
      </c>
      <c r="AJ56" s="43">
        <f t="shared" si="1"/>
        <v>100</v>
      </c>
      <c r="AK56" s="44">
        <f t="shared" si="2"/>
        <v>72.617219866747433</v>
      </c>
    </row>
    <row r="57" spans="1:37" x14ac:dyDescent="0.2">
      <c r="A57">
        <v>56</v>
      </c>
      <c r="B57" t="s">
        <v>28</v>
      </c>
      <c r="C57" s="12" t="s">
        <v>29</v>
      </c>
      <c r="D57" s="22">
        <v>33</v>
      </c>
      <c r="E57" s="15" t="s">
        <v>39</v>
      </c>
      <c r="F57" s="22">
        <v>3</v>
      </c>
      <c r="G57" s="15" t="s">
        <v>40</v>
      </c>
      <c r="H57" s="22">
        <v>14</v>
      </c>
      <c r="I57" s="15" t="s">
        <v>41</v>
      </c>
      <c r="J57" s="15" t="s">
        <v>42</v>
      </c>
      <c r="L57" s="15" t="s">
        <v>44</v>
      </c>
      <c r="M57" s="16">
        <v>20.821428571428573</v>
      </c>
      <c r="N57" s="19">
        <v>17.156481481481482</v>
      </c>
      <c r="O57" s="19">
        <v>156.24</v>
      </c>
      <c r="P57" s="19">
        <v>24.725420571428572</v>
      </c>
      <c r="Q57" s="19">
        <v>3.1314285714285717</v>
      </c>
      <c r="R57" s="19">
        <v>10.351428571428571</v>
      </c>
      <c r="S57" s="19">
        <v>20.264285714285712</v>
      </c>
      <c r="T57" s="19">
        <v>37.234285714285711</v>
      </c>
      <c r="U57" s="19">
        <v>24.592857142857145</v>
      </c>
      <c r="V57" s="19">
        <v>4.4400000000000004</v>
      </c>
      <c r="W57" s="18">
        <v>27.732857142857142</v>
      </c>
      <c r="X57" s="19">
        <v>19.765285714285714</v>
      </c>
      <c r="Y57" s="19">
        <v>18.000714285714288</v>
      </c>
      <c r="Z57" s="19">
        <v>9.8075714285714302</v>
      </c>
      <c r="AA57" s="19">
        <v>4.3532857142857138</v>
      </c>
      <c r="AB57" s="20">
        <f>Z57/$W57*100</f>
        <v>35.364446504919385</v>
      </c>
      <c r="AC57" s="20">
        <f>AA57/$W57*100</f>
        <v>15.697213207644362</v>
      </c>
      <c r="AE57" s="19">
        <f>(W57-X57)/W57*100</f>
        <v>28.729717199814559</v>
      </c>
      <c r="AF57" s="19">
        <f>((W57-Y57)/W57*100)-AE57</f>
        <v>6.362746613094302</v>
      </c>
      <c r="AG57" s="19">
        <f t="shared" si="0"/>
        <v>29.543089682171747</v>
      </c>
      <c r="AH57" s="19">
        <f>(Z57-AA57)/W57*100</f>
        <v>19.667233297275029</v>
      </c>
      <c r="AI57" s="19">
        <f>AA57/W57*100</f>
        <v>15.697213207644362</v>
      </c>
      <c r="AJ57" s="43">
        <f t="shared" si="1"/>
        <v>100.00000000000001</v>
      </c>
      <c r="AK57" s="44">
        <f t="shared" si="2"/>
        <v>65.151662803276139</v>
      </c>
    </row>
    <row r="58" spans="1:37" x14ac:dyDescent="0.2">
      <c r="A58">
        <v>57</v>
      </c>
      <c r="B58" t="s">
        <v>28</v>
      </c>
      <c r="C58" s="12" t="s">
        <v>29</v>
      </c>
      <c r="D58" s="22">
        <v>33</v>
      </c>
      <c r="E58" s="15" t="s">
        <v>39</v>
      </c>
      <c r="F58" s="22">
        <v>3</v>
      </c>
      <c r="G58" s="15" t="s">
        <v>40</v>
      </c>
      <c r="H58" s="22">
        <v>14</v>
      </c>
      <c r="I58" s="15" t="s">
        <v>41</v>
      </c>
      <c r="J58" s="15" t="s">
        <v>42</v>
      </c>
      <c r="L58" s="15" t="s">
        <v>44</v>
      </c>
      <c r="M58" s="16">
        <v>32.262685555555557</v>
      </c>
      <c r="N58" s="19">
        <v>17.156481481481482</v>
      </c>
      <c r="O58" s="19">
        <v>183.30370370370372</v>
      </c>
      <c r="P58" s="19">
        <v>30.7042</v>
      </c>
      <c r="Q58" s="19">
        <v>2.9022222222222225</v>
      </c>
      <c r="R58" s="19">
        <v>9.525555555555556</v>
      </c>
      <c r="S58" s="19">
        <v>26.277777777777782</v>
      </c>
      <c r="T58" s="19">
        <v>43.014444444444443</v>
      </c>
      <c r="U58" s="19">
        <v>30.203333333333333</v>
      </c>
      <c r="V58" s="19">
        <v>5.5266666666666673</v>
      </c>
      <c r="W58" s="18">
        <v>25.453333333333333</v>
      </c>
      <c r="X58" s="19">
        <v>18.295777777777776</v>
      </c>
      <c r="Y58" s="19">
        <v>16.753</v>
      </c>
      <c r="Z58" s="19">
        <v>8.5678888888888913</v>
      </c>
      <c r="AA58" s="19">
        <v>3.7105555555555552</v>
      </c>
      <c r="AB58" s="20">
        <f>Z58/$W58*100</f>
        <v>33.661166404749444</v>
      </c>
      <c r="AC58" s="20">
        <f>AA58/$W58*100</f>
        <v>14.577876724288458</v>
      </c>
      <c r="AE58" s="19">
        <f>(W58-X58)/W58*100</f>
        <v>28.120307316221414</v>
      </c>
      <c r="AF58" s="19">
        <f>((W58-Y58)/W58*100)-AE58</f>
        <v>6.0612013270473142</v>
      </c>
      <c r="AG58" s="19">
        <f t="shared" si="0"/>
        <v>32.157324951981821</v>
      </c>
      <c r="AH58" s="19">
        <f>(Z58-AA58)/W58*100</f>
        <v>19.08328968046099</v>
      </c>
      <c r="AI58" s="19">
        <f>AA58/W58*100</f>
        <v>14.577876724288458</v>
      </c>
      <c r="AJ58" s="43">
        <f t="shared" si="1"/>
        <v>100</v>
      </c>
      <c r="AK58" s="44">
        <f t="shared" si="2"/>
        <v>65.872711716430942</v>
      </c>
    </row>
    <row r="59" spans="1:37" x14ac:dyDescent="0.2">
      <c r="A59">
        <v>58</v>
      </c>
      <c r="B59" t="s">
        <v>28</v>
      </c>
      <c r="C59" s="12" t="s">
        <v>29</v>
      </c>
      <c r="D59" s="22">
        <v>33</v>
      </c>
      <c r="E59" s="15" t="s">
        <v>39</v>
      </c>
      <c r="F59" s="22">
        <v>3</v>
      </c>
      <c r="G59" s="15" t="s">
        <v>40</v>
      </c>
      <c r="H59" s="22">
        <v>14</v>
      </c>
      <c r="I59" s="15" t="s">
        <v>41</v>
      </c>
      <c r="J59" s="15" t="s">
        <v>42</v>
      </c>
      <c r="L59" s="15" t="s">
        <v>44</v>
      </c>
      <c r="M59" s="16">
        <v>53.85</v>
      </c>
      <c r="N59" s="19">
        <v>17.156481481481482</v>
      </c>
      <c r="O59" s="19">
        <v>195.6</v>
      </c>
      <c r="P59" s="19">
        <v>36.020280000000007</v>
      </c>
      <c r="Q59" s="19">
        <v>2.7250000000000001</v>
      </c>
      <c r="R59" s="19">
        <v>9.3450000000000006</v>
      </c>
      <c r="S59" s="19">
        <v>26.15</v>
      </c>
      <c r="T59" s="19">
        <v>39.384999999999998</v>
      </c>
      <c r="U59" s="19">
        <v>29.27</v>
      </c>
      <c r="V59" s="19">
        <v>4.8899999999999997</v>
      </c>
      <c r="W59" s="18">
        <v>25.16</v>
      </c>
      <c r="X59" s="19">
        <v>17.235500000000002</v>
      </c>
      <c r="Y59" s="19">
        <v>15.685</v>
      </c>
      <c r="Z59" s="19">
        <v>8.3179999999999996</v>
      </c>
      <c r="AA59" s="19">
        <v>3.19</v>
      </c>
      <c r="AB59" s="20">
        <f>Z59/$W59*100</f>
        <v>33.060413354531001</v>
      </c>
      <c r="AC59" s="20">
        <f>AA59/$W59*100</f>
        <v>12.678855325914148</v>
      </c>
      <c r="AE59" s="19">
        <f>(W59-X59)/W59*100</f>
        <v>31.496422893481714</v>
      </c>
      <c r="AF59" s="19">
        <f>((W59-Y59)/W59*100)-AE59</f>
        <v>6.1625596184419749</v>
      </c>
      <c r="AG59" s="19">
        <f t="shared" si="0"/>
        <v>29.280604133545317</v>
      </c>
      <c r="AH59" s="19">
        <f>(Z59-AA59)/W59*100</f>
        <v>20.381558028616851</v>
      </c>
      <c r="AI59" s="19">
        <f>AA59/W59*100</f>
        <v>12.678855325914148</v>
      </c>
      <c r="AJ59" s="43">
        <f t="shared" si="1"/>
        <v>100</v>
      </c>
      <c r="AK59" s="44">
        <f t="shared" si="2"/>
        <v>68.688511526232119</v>
      </c>
    </row>
    <row r="60" spans="1:37" x14ac:dyDescent="0.2">
      <c r="A60">
        <v>59</v>
      </c>
      <c r="B60" t="s">
        <v>28</v>
      </c>
      <c r="C60" s="12" t="s">
        <v>29</v>
      </c>
      <c r="D60" s="22">
        <v>33</v>
      </c>
      <c r="E60" s="15" t="s">
        <v>39</v>
      </c>
      <c r="F60" s="22">
        <v>3</v>
      </c>
      <c r="G60" s="15" t="s">
        <v>40</v>
      </c>
      <c r="H60" s="22">
        <v>14</v>
      </c>
      <c r="I60" s="15" t="s">
        <v>41</v>
      </c>
      <c r="J60" s="15" t="s">
        <v>42</v>
      </c>
      <c r="L60" s="15" t="s">
        <v>44</v>
      </c>
      <c r="M60" s="16">
        <v>10.254861</v>
      </c>
      <c r="N60" s="19">
        <v>22.258166666666668</v>
      </c>
      <c r="O60" s="19">
        <v>109.9</v>
      </c>
      <c r="P60" s="19">
        <v>23.178526666666667</v>
      </c>
      <c r="Q60" s="19">
        <v>3</v>
      </c>
      <c r="R60" s="19">
        <v>9.0166666666666657</v>
      </c>
      <c r="S60" s="19">
        <v>26.263333333333335</v>
      </c>
      <c r="T60" s="19">
        <v>41.32</v>
      </c>
      <c r="U60" s="19">
        <v>29.66</v>
      </c>
      <c r="V60" s="19">
        <v>5.4733333333333327</v>
      </c>
      <c r="W60" s="18">
        <v>25.026666666666667</v>
      </c>
      <c r="X60" s="19">
        <v>17.997333333333334</v>
      </c>
      <c r="Y60" s="19">
        <v>16.366</v>
      </c>
      <c r="Z60" s="19">
        <v>8.6583333333333332</v>
      </c>
      <c r="AA60" s="19">
        <v>4.1339999999999995</v>
      </c>
      <c r="AB60" s="20">
        <f>Z60/$W60*100</f>
        <v>34.596430474160897</v>
      </c>
      <c r="AC60" s="20">
        <f>AA60/$W60*100</f>
        <v>16.518380394246137</v>
      </c>
      <c r="AE60" s="19">
        <f>(W60-X60)/W60*100</f>
        <v>28.087373468300481</v>
      </c>
      <c r="AF60" s="19">
        <f>((W60-Y60)/W60*100)-AE60</f>
        <v>6.5183803942461402</v>
      </c>
      <c r="AG60" s="19">
        <f t="shared" si="0"/>
        <v>30.797815663292482</v>
      </c>
      <c r="AH60" s="19">
        <f>(Z60-AA60)/W60*100</f>
        <v>18.07805007991476</v>
      </c>
      <c r="AI60" s="19">
        <f>AA60/W60*100</f>
        <v>16.518380394246137</v>
      </c>
      <c r="AJ60" s="43">
        <f t="shared" si="1"/>
        <v>100</v>
      </c>
      <c r="AK60" s="44">
        <f t="shared" si="2"/>
        <v>64.321987213638778</v>
      </c>
    </row>
    <row r="61" spans="1:37" x14ac:dyDescent="0.2">
      <c r="A61">
        <v>60</v>
      </c>
      <c r="B61" t="s">
        <v>28</v>
      </c>
      <c r="C61" s="12" t="s">
        <v>29</v>
      </c>
      <c r="D61" s="22">
        <v>33</v>
      </c>
      <c r="E61" s="15" t="s">
        <v>39</v>
      </c>
      <c r="F61" s="22">
        <v>3</v>
      </c>
      <c r="G61" s="15" t="s">
        <v>40</v>
      </c>
      <c r="H61" s="22">
        <v>14</v>
      </c>
      <c r="I61" s="15" t="s">
        <v>41</v>
      </c>
      <c r="J61" s="15" t="s">
        <v>42</v>
      </c>
      <c r="L61" s="15" t="s">
        <v>44</v>
      </c>
      <c r="M61" s="16">
        <v>35.54</v>
      </c>
      <c r="N61" s="19">
        <v>22.258166666666668</v>
      </c>
      <c r="O61" s="19">
        <v>141.04</v>
      </c>
      <c r="P61" s="19">
        <v>29.821400000000001</v>
      </c>
      <c r="Q61" s="19">
        <v>2.7480000000000002</v>
      </c>
      <c r="R61" s="19">
        <v>8.9420000000000019</v>
      </c>
      <c r="S61" s="19">
        <v>25.012</v>
      </c>
      <c r="T61" s="19">
        <v>40.573999999999998</v>
      </c>
      <c r="U61" s="19">
        <v>28.451999999999998</v>
      </c>
      <c r="V61" s="19">
        <v>4.7300000000000004</v>
      </c>
      <c r="W61" s="18">
        <v>24.378000000000004</v>
      </c>
      <c r="X61" s="19">
        <v>16.505199999999999</v>
      </c>
      <c r="Y61" s="19">
        <v>15.340199999999999</v>
      </c>
      <c r="Z61" s="19">
        <v>8.8246000000000002</v>
      </c>
      <c r="AA61" s="19">
        <v>3.1626000000000003</v>
      </c>
      <c r="AB61" s="20">
        <f>Z61/$W61*100</f>
        <v>36.199031914020836</v>
      </c>
      <c r="AC61" s="20">
        <f>AA61/$W61*100</f>
        <v>12.973172532611372</v>
      </c>
      <c r="AE61" s="19">
        <f>(W61-X61)/W61*100</f>
        <v>32.294691935351558</v>
      </c>
      <c r="AF61" s="19">
        <f>((W61-Y61)/W61*100)-AE61</f>
        <v>4.7788990073016677</v>
      </c>
      <c r="AG61" s="19">
        <f t="shared" si="0"/>
        <v>26.727377143325945</v>
      </c>
      <c r="AH61" s="19">
        <f>(Z61-AA61)/W61*100</f>
        <v>23.225859381409464</v>
      </c>
      <c r="AI61" s="19">
        <f>AA61/W61*100</f>
        <v>12.973172532611372</v>
      </c>
      <c r="AJ61" s="43">
        <f t="shared" si="1"/>
        <v>100.00000000000001</v>
      </c>
      <c r="AK61" s="44">
        <f t="shared" si="2"/>
        <v>67.053559767003051</v>
      </c>
    </row>
    <row r="62" spans="1:37" x14ac:dyDescent="0.2">
      <c r="A62">
        <v>61</v>
      </c>
      <c r="B62" t="s">
        <v>28</v>
      </c>
      <c r="C62" s="12" t="s">
        <v>29</v>
      </c>
      <c r="D62" s="22">
        <v>33</v>
      </c>
      <c r="E62" s="15" t="s">
        <v>39</v>
      </c>
      <c r="F62" s="22">
        <v>3</v>
      </c>
      <c r="G62" s="15" t="s">
        <v>40</v>
      </c>
      <c r="H62" s="22">
        <v>14</v>
      </c>
      <c r="I62" s="15" t="s">
        <v>41</v>
      </c>
      <c r="J62" s="15" t="s">
        <v>42</v>
      </c>
      <c r="L62" s="15" t="s">
        <v>44</v>
      </c>
      <c r="M62" s="16">
        <v>48.530555</v>
      </c>
      <c r="N62" s="19">
        <v>22.258166666666668</v>
      </c>
      <c r="O62" s="19">
        <v>180.3066666666667</v>
      </c>
      <c r="P62" s="19">
        <v>41.834464000000004</v>
      </c>
      <c r="Q62" s="19">
        <v>2.7766666666666668</v>
      </c>
      <c r="R62" s="19">
        <v>8.6383333333333336</v>
      </c>
      <c r="S62" s="19">
        <v>28.533333333333331</v>
      </c>
      <c r="T62" s="19">
        <v>45.636666666666663</v>
      </c>
      <c r="U62" s="19">
        <v>32.92</v>
      </c>
      <c r="V62" s="19">
        <v>5.6716666666666669</v>
      </c>
      <c r="W62" s="18">
        <v>21.998333333333331</v>
      </c>
      <c r="X62" s="19">
        <v>15.233499999999999</v>
      </c>
      <c r="Y62" s="19">
        <v>14.106</v>
      </c>
      <c r="Z62" s="19">
        <v>7.257833333333334</v>
      </c>
      <c r="AA62" s="19">
        <v>2.6258333333333335</v>
      </c>
      <c r="AB62" s="20">
        <f>Z62/$W62*100</f>
        <v>32.992650958405946</v>
      </c>
      <c r="AC62" s="20">
        <f>AA62/$W62*100</f>
        <v>11.936510341692554</v>
      </c>
      <c r="AE62" s="19">
        <f>(W62-X62)/W62*100</f>
        <v>30.751572088794603</v>
      </c>
      <c r="AF62" s="19">
        <f>((W62-Y62)/W62*100)-AE62</f>
        <v>5.1253882869914378</v>
      </c>
      <c r="AG62" s="19">
        <f t="shared" si="0"/>
        <v>31.130388665808013</v>
      </c>
      <c r="AH62" s="19">
        <f>(Z62-AA62)/W62*100</f>
        <v>21.056140616713392</v>
      </c>
      <c r="AI62" s="19">
        <f>AA62/W62*100</f>
        <v>11.936510341692554</v>
      </c>
      <c r="AJ62" s="43">
        <f t="shared" si="1"/>
        <v>100</v>
      </c>
      <c r="AK62" s="44">
        <f t="shared" si="2"/>
        <v>68.190665201909241</v>
      </c>
    </row>
    <row r="63" spans="1:37" x14ac:dyDescent="0.2">
      <c r="A63">
        <v>62</v>
      </c>
      <c r="B63" t="s">
        <v>28</v>
      </c>
      <c r="C63" s="12" t="s">
        <v>29</v>
      </c>
      <c r="D63" s="22">
        <v>33</v>
      </c>
      <c r="E63" s="15" t="s">
        <v>39</v>
      </c>
      <c r="F63" s="22">
        <v>3</v>
      </c>
      <c r="G63" s="15" t="s">
        <v>40</v>
      </c>
      <c r="H63" s="22">
        <v>14</v>
      </c>
      <c r="I63" s="15" t="s">
        <v>41</v>
      </c>
      <c r="J63" s="15" t="s">
        <v>42</v>
      </c>
      <c r="L63" s="15" t="s">
        <v>44</v>
      </c>
      <c r="M63" s="16">
        <v>68</v>
      </c>
      <c r="N63" s="19">
        <v>22.258166666666668</v>
      </c>
      <c r="O63" s="19">
        <v>296</v>
      </c>
      <c r="P63" s="19">
        <v>71.395200000000003</v>
      </c>
      <c r="Q63" s="19">
        <v>2.58</v>
      </c>
      <c r="R63" s="19">
        <v>10.15</v>
      </c>
      <c r="S63" s="19">
        <v>26.35</v>
      </c>
      <c r="T63" s="19">
        <v>45.1</v>
      </c>
      <c r="U63" s="19">
        <v>33.18</v>
      </c>
      <c r="V63" s="19">
        <v>6.21</v>
      </c>
      <c r="W63" s="18">
        <v>18.32</v>
      </c>
      <c r="X63" s="19">
        <v>13.058</v>
      </c>
      <c r="Y63" s="19">
        <v>11.679</v>
      </c>
      <c r="Z63" s="19">
        <v>6.4669999999999996</v>
      </c>
      <c r="AA63" s="19">
        <v>2.0619999999999998</v>
      </c>
      <c r="AB63" s="20">
        <f>Z63/$W63*100</f>
        <v>35.300218340611352</v>
      </c>
      <c r="AC63" s="20">
        <f>AA63/$W63*100</f>
        <v>11.255458515283841</v>
      </c>
      <c r="AE63" s="19">
        <f>(W63-X63)/W63*100</f>
        <v>28.72270742358079</v>
      </c>
      <c r="AF63" s="19">
        <f>((W63-Y63)/W63*100)-AE63</f>
        <v>7.5272925764192102</v>
      </c>
      <c r="AG63" s="19">
        <f t="shared" si="0"/>
        <v>28.449781659388655</v>
      </c>
      <c r="AH63" s="19">
        <f>(Z63-AA63)/W63*100</f>
        <v>24.044759825327507</v>
      </c>
      <c r="AI63" s="19">
        <f>AA63/W63*100</f>
        <v>11.255458515283841</v>
      </c>
      <c r="AJ63" s="43">
        <f t="shared" si="1"/>
        <v>100</v>
      </c>
      <c r="AK63" s="44">
        <f t="shared" si="2"/>
        <v>71.071735807860279</v>
      </c>
    </row>
    <row r="64" spans="1:37" x14ac:dyDescent="0.2">
      <c r="A64">
        <v>63</v>
      </c>
      <c r="B64" t="s">
        <v>28</v>
      </c>
      <c r="C64" s="12" t="s">
        <v>29</v>
      </c>
      <c r="D64" s="22">
        <v>33</v>
      </c>
      <c r="E64" s="15" t="s">
        <v>39</v>
      </c>
      <c r="F64" s="22">
        <v>3</v>
      </c>
      <c r="G64" s="15" t="s">
        <v>40</v>
      </c>
      <c r="H64" s="22">
        <v>14</v>
      </c>
      <c r="I64" s="15" t="s">
        <v>41</v>
      </c>
      <c r="J64" s="15" t="s">
        <v>42</v>
      </c>
      <c r="L64" s="15" t="s">
        <v>45</v>
      </c>
      <c r="M64" s="16">
        <v>17.399999999999999</v>
      </c>
      <c r="N64" s="19">
        <v>17.444444444444446</v>
      </c>
      <c r="O64" s="19">
        <v>154.80000000000001</v>
      </c>
      <c r="P64" s="19">
        <v>24.787320000000005</v>
      </c>
      <c r="Q64" s="19">
        <v>3.2149999999999999</v>
      </c>
      <c r="R64" s="19">
        <v>13.1</v>
      </c>
      <c r="S64" s="19">
        <v>19.239999999999998</v>
      </c>
      <c r="T64" s="19">
        <v>37.104999999999997</v>
      </c>
      <c r="U64" s="19">
        <v>24.965</v>
      </c>
      <c r="V64" s="19">
        <v>6.08</v>
      </c>
      <c r="W64" s="18">
        <v>28.305</v>
      </c>
      <c r="X64" s="19">
        <v>19.468499999999999</v>
      </c>
      <c r="Y64" s="19">
        <v>17.971499999999999</v>
      </c>
      <c r="Z64" s="19">
        <v>10.741</v>
      </c>
      <c r="AA64" s="19">
        <v>3.6324999999999998</v>
      </c>
      <c r="AB64" s="20">
        <f>Z64/$W64*100</f>
        <v>37.947359123829713</v>
      </c>
      <c r="AC64" s="20">
        <f>AA64/$W64*100</f>
        <v>12.833421656951069</v>
      </c>
      <c r="AE64" s="19">
        <f>(W64-X64)/W64*100</f>
        <v>31.218865924748279</v>
      </c>
      <c r="AF64" s="19">
        <f>((W64-Y64)/W64*100)-AE64</f>
        <v>5.2888182299947033</v>
      </c>
      <c r="AG64" s="19">
        <f t="shared" si="0"/>
        <v>25.544956721427297</v>
      </c>
      <c r="AH64" s="19">
        <f>(Z64-AA64)/W64*100</f>
        <v>25.113937466878646</v>
      </c>
      <c r="AI64" s="19">
        <f>AA64/W64*100</f>
        <v>12.833421656951069</v>
      </c>
      <c r="AJ64" s="43">
        <f t="shared" si="1"/>
        <v>100</v>
      </c>
      <c r="AK64" s="44">
        <f t="shared" si="2"/>
        <v>67.524011658717541</v>
      </c>
    </row>
    <row r="65" spans="1:37" x14ac:dyDescent="0.2">
      <c r="A65">
        <v>64</v>
      </c>
      <c r="B65" t="s">
        <v>28</v>
      </c>
      <c r="C65" s="12" t="s">
        <v>29</v>
      </c>
      <c r="D65" s="22">
        <v>33</v>
      </c>
      <c r="E65" s="15" t="s">
        <v>39</v>
      </c>
      <c r="F65" s="22">
        <v>3</v>
      </c>
      <c r="G65" s="15" t="s">
        <v>40</v>
      </c>
      <c r="H65" s="22">
        <v>14</v>
      </c>
      <c r="I65" s="15" t="s">
        <v>41</v>
      </c>
      <c r="J65" s="15" t="s">
        <v>42</v>
      </c>
      <c r="L65" s="15" t="s">
        <v>45</v>
      </c>
      <c r="M65" s="16">
        <v>37.355556666666665</v>
      </c>
      <c r="N65" s="19">
        <v>17.444444444444446</v>
      </c>
      <c r="O65" s="19">
        <v>154.75555555555556</v>
      </c>
      <c r="P65" s="19">
        <v>28.777217777777782</v>
      </c>
      <c r="Q65" s="19">
        <v>2.52</v>
      </c>
      <c r="R65" s="19">
        <v>9.5233333333333334</v>
      </c>
      <c r="S65" s="19">
        <v>24.516666666666666</v>
      </c>
      <c r="T65" s="19">
        <v>39.1</v>
      </c>
      <c r="U65" s="19">
        <v>27.923333333333336</v>
      </c>
      <c r="V65" s="19">
        <v>4.8600000000000003</v>
      </c>
      <c r="W65" s="18">
        <v>25.753333333333334</v>
      </c>
      <c r="X65" s="19">
        <v>16.983999999999998</v>
      </c>
      <c r="Y65" s="19">
        <v>15.284333333333334</v>
      </c>
      <c r="Z65" s="19">
        <v>9.0016666666666669</v>
      </c>
      <c r="AA65" s="19">
        <v>3.5269999999999997</v>
      </c>
      <c r="AB65" s="20">
        <f>Z65/$W65*100</f>
        <v>34.953404090085428</v>
      </c>
      <c r="AC65" s="20">
        <f>AA65/$W65*100</f>
        <v>13.695314522391921</v>
      </c>
      <c r="AE65" s="19">
        <f>(W65-X65)/W65*100</f>
        <v>34.051255500906038</v>
      </c>
      <c r="AF65" s="19">
        <f>((W65-Y65)/W65*100)-AE65</f>
        <v>6.5997929070670338</v>
      </c>
      <c r="AG65" s="19">
        <f t="shared" si="0"/>
        <v>24.395547501941497</v>
      </c>
      <c r="AH65" s="19">
        <f>(Z65-AA65)/W65*100</f>
        <v>21.258089567693506</v>
      </c>
      <c r="AI65" s="19">
        <f>AA65/W65*100</f>
        <v>13.695314522391921</v>
      </c>
      <c r="AJ65" s="43">
        <f t="shared" si="1"/>
        <v>100</v>
      </c>
      <c r="AK65" s="44">
        <f t="shared" si="2"/>
        <v>68.632511001812048</v>
      </c>
    </row>
    <row r="66" spans="1:37" x14ac:dyDescent="0.2">
      <c r="A66">
        <v>65</v>
      </c>
      <c r="B66" t="s">
        <v>28</v>
      </c>
      <c r="C66" s="12" t="s">
        <v>29</v>
      </c>
      <c r="D66" s="22">
        <v>33</v>
      </c>
      <c r="E66" s="15" t="s">
        <v>39</v>
      </c>
      <c r="F66" s="22">
        <v>3</v>
      </c>
      <c r="G66" s="15" t="s">
        <v>40</v>
      </c>
      <c r="H66" s="22">
        <v>14</v>
      </c>
      <c r="I66" s="15" t="s">
        <v>41</v>
      </c>
      <c r="J66" s="15" t="s">
        <v>42</v>
      </c>
      <c r="L66" s="15" t="s">
        <v>45</v>
      </c>
      <c r="M66" s="16">
        <v>56.55</v>
      </c>
      <c r="N66" s="19">
        <v>17.444444444444446</v>
      </c>
      <c r="O66" s="19">
        <v>215.2</v>
      </c>
      <c r="P66" s="19">
        <v>37.853679999999997</v>
      </c>
      <c r="Q66" s="19">
        <v>3.54</v>
      </c>
      <c r="R66" s="19">
        <v>9.73</v>
      </c>
      <c r="S66" s="19">
        <v>27.64</v>
      </c>
      <c r="T66" s="19">
        <v>42.95</v>
      </c>
      <c r="U66" s="19">
        <v>30.49</v>
      </c>
      <c r="V66" s="19">
        <v>5.56</v>
      </c>
      <c r="W66" s="18">
        <v>24.96</v>
      </c>
      <c r="X66" s="19">
        <v>18.056999999999999</v>
      </c>
      <c r="Y66" s="19">
        <v>17.178000000000001</v>
      </c>
      <c r="Z66" s="19">
        <v>8.6709999999999994</v>
      </c>
      <c r="AA66" s="19">
        <v>3.4249999999999998</v>
      </c>
      <c r="AB66" s="20">
        <f>Z66/$W66*100</f>
        <v>34.739583333333329</v>
      </c>
      <c r="AC66" s="20">
        <f>AA66/$W66*100</f>
        <v>13.721955128205126</v>
      </c>
      <c r="AE66" s="19">
        <f>(W66-X66)/W66*100</f>
        <v>27.656250000000011</v>
      </c>
      <c r="AF66" s="19">
        <f>((W66-Y66)/W66*100)-AE66</f>
        <v>3.5216346153846061</v>
      </c>
      <c r="AG66" s="19">
        <f t="shared" si="0"/>
        <v>34.082532051282058</v>
      </c>
      <c r="AH66" s="19">
        <f>(Z66-AA66)/W66*100</f>
        <v>21.017628205128204</v>
      </c>
      <c r="AI66" s="19">
        <f>AA66/W66*100</f>
        <v>13.721955128205126</v>
      </c>
      <c r="AJ66" s="43">
        <f t="shared" si="1"/>
        <v>100</v>
      </c>
      <c r="AK66" s="44">
        <f t="shared" si="2"/>
        <v>63.930781249999995</v>
      </c>
    </row>
    <row r="67" spans="1:37" x14ac:dyDescent="0.2">
      <c r="A67">
        <v>66</v>
      </c>
      <c r="B67" t="s">
        <v>28</v>
      </c>
      <c r="C67" s="12" t="s">
        <v>29</v>
      </c>
      <c r="D67" s="22">
        <v>33</v>
      </c>
      <c r="E67" s="15" t="s">
        <v>39</v>
      </c>
      <c r="F67" s="22">
        <v>3</v>
      </c>
      <c r="G67" s="15" t="s">
        <v>40</v>
      </c>
      <c r="H67" s="22">
        <v>14</v>
      </c>
      <c r="I67" s="15" t="s">
        <v>41</v>
      </c>
      <c r="J67" s="15" t="s">
        <v>42</v>
      </c>
      <c r="L67" s="15" t="s">
        <v>45</v>
      </c>
      <c r="M67" s="16">
        <v>27.875</v>
      </c>
      <c r="N67" s="19">
        <v>20.654444444444447</v>
      </c>
      <c r="O67" s="19">
        <v>111</v>
      </c>
      <c r="P67" s="19">
        <v>22.766100000000005</v>
      </c>
      <c r="Q67" s="19">
        <v>2.81</v>
      </c>
      <c r="R67" s="19">
        <v>7.07</v>
      </c>
      <c r="S67" s="19">
        <v>27.29</v>
      </c>
      <c r="T67" s="19">
        <v>41.81</v>
      </c>
      <c r="U67" s="19">
        <v>31.01</v>
      </c>
      <c r="V67" s="19">
        <v>4.8499999999999996</v>
      </c>
      <c r="W67" s="18">
        <v>24.14</v>
      </c>
      <c r="X67" s="19">
        <v>15.973000000000001</v>
      </c>
      <c r="Y67" s="19">
        <v>14.526999999999999</v>
      </c>
      <c r="Z67" s="19">
        <v>8.9120000000000008</v>
      </c>
      <c r="AA67" s="19">
        <v>3.9609999999999999</v>
      </c>
      <c r="AB67" s="20">
        <f>Z67/$W67*100</f>
        <v>36.917978458989232</v>
      </c>
      <c r="AC67" s="20">
        <f>AA67/$W67*100</f>
        <v>16.408450704225352</v>
      </c>
      <c r="AE67" s="19">
        <f>(W67-X67)/W67*100</f>
        <v>33.831814415907211</v>
      </c>
      <c r="AF67" s="19">
        <f>((W67-Y67)/W67*100)-AE67</f>
        <v>5.9900579950289981</v>
      </c>
      <c r="AG67" s="19">
        <f t="shared" ref="AG67:AG130" si="3">100-AE67-AF67-AH67-AI67</f>
        <v>23.260149130074552</v>
      </c>
      <c r="AH67" s="19">
        <f>(Z67-AA67)/W67*100</f>
        <v>20.50952775476388</v>
      </c>
      <c r="AI67" s="19">
        <f>AA67/W67*100</f>
        <v>16.408450704225352</v>
      </c>
      <c r="AJ67" s="43">
        <f t="shared" ref="AJ67:AJ130" si="4">SUM(AE67:AI67)</f>
        <v>100</v>
      </c>
      <c r="AK67" s="44">
        <f t="shared" ref="AK67:AK130" si="5">68.7+0.211*AE67+1.08*AF67-1.05*AI67</f>
        <v>65.078902236951123</v>
      </c>
    </row>
    <row r="68" spans="1:37" x14ac:dyDescent="0.2">
      <c r="A68">
        <v>67</v>
      </c>
      <c r="B68" t="s">
        <v>28</v>
      </c>
      <c r="C68" s="12" t="s">
        <v>29</v>
      </c>
      <c r="D68" s="22">
        <v>33</v>
      </c>
      <c r="E68" s="15" t="s">
        <v>39</v>
      </c>
      <c r="F68" s="22">
        <v>3</v>
      </c>
      <c r="G68" s="15" t="s">
        <v>40</v>
      </c>
      <c r="H68" s="22">
        <v>14</v>
      </c>
      <c r="I68" s="15" t="s">
        <v>41</v>
      </c>
      <c r="J68" s="15" t="s">
        <v>42</v>
      </c>
      <c r="L68" s="15" t="s">
        <v>45</v>
      </c>
      <c r="M68" s="16">
        <v>40.916666666666664</v>
      </c>
      <c r="N68" s="19">
        <v>20.654444444444447</v>
      </c>
      <c r="O68" s="19">
        <v>239.02222222222221</v>
      </c>
      <c r="P68" s="19">
        <v>49.223644444444439</v>
      </c>
      <c r="Q68" s="19">
        <v>3.1466666666666665</v>
      </c>
      <c r="R68" s="19">
        <v>8.9666666666666668</v>
      </c>
      <c r="S68" s="19">
        <v>25.346666666666664</v>
      </c>
      <c r="T68" s="19">
        <v>40.693333333333335</v>
      </c>
      <c r="U68" s="19">
        <v>28.3</v>
      </c>
      <c r="V68" s="19">
        <v>5.2733333333333334</v>
      </c>
      <c r="W68" s="18">
        <v>23.673333333333336</v>
      </c>
      <c r="X68" s="19">
        <v>17.272666666666666</v>
      </c>
      <c r="Y68" s="19">
        <v>15.913333333333334</v>
      </c>
      <c r="Z68" s="19">
        <v>7.7493333333333334</v>
      </c>
      <c r="AA68" s="19">
        <v>3.3046666666666664</v>
      </c>
      <c r="AB68" s="20">
        <f>Z68/$W68*100</f>
        <v>32.734441002534496</v>
      </c>
      <c r="AC68" s="20">
        <f>AA68/$W68*100</f>
        <v>13.959448042804842</v>
      </c>
      <c r="AE68" s="19">
        <f>(W68-X68)/W68*100</f>
        <v>27.037454238242759</v>
      </c>
      <c r="AF68" s="19">
        <f>((W68-Y68)/W68*100)-AE68</f>
        <v>5.7420444945085762</v>
      </c>
      <c r="AG68" s="19">
        <f t="shared" si="3"/>
        <v>34.486060264714169</v>
      </c>
      <c r="AH68" s="19">
        <f>(Z68-AA68)/W68*100</f>
        <v>18.774992959729651</v>
      </c>
      <c r="AI68" s="19">
        <f>AA68/W68*100</f>
        <v>13.959448042804842</v>
      </c>
      <c r="AJ68" s="43">
        <f t="shared" si="4"/>
        <v>100</v>
      </c>
      <c r="AK68" s="44">
        <f t="shared" si="5"/>
        <v>65.948890453393403</v>
      </c>
    </row>
    <row r="69" spans="1:37" x14ac:dyDescent="0.2">
      <c r="A69">
        <v>68</v>
      </c>
      <c r="B69" t="s">
        <v>28</v>
      </c>
      <c r="C69" s="12" t="s">
        <v>29</v>
      </c>
      <c r="D69" s="22">
        <v>33</v>
      </c>
      <c r="E69" s="15" t="s">
        <v>39</v>
      </c>
      <c r="F69" s="22">
        <v>3</v>
      </c>
      <c r="G69" s="15" t="s">
        <v>40</v>
      </c>
      <c r="H69" s="22">
        <v>14</v>
      </c>
      <c r="I69" s="15" t="s">
        <v>41</v>
      </c>
      <c r="J69" s="15" t="s">
        <v>42</v>
      </c>
      <c r="L69" s="15" t="s">
        <v>45</v>
      </c>
      <c r="M69" s="16">
        <v>58.95</v>
      </c>
      <c r="N69" s="19">
        <v>20.654444444444447</v>
      </c>
      <c r="O69" s="19">
        <v>240</v>
      </c>
      <c r="P69" s="19">
        <v>49.968000000000004</v>
      </c>
      <c r="Q69" s="19">
        <v>2.93</v>
      </c>
      <c r="R69" s="19">
        <v>7.39</v>
      </c>
      <c r="S69" s="19">
        <v>30.31</v>
      </c>
      <c r="T69" s="19">
        <v>45.25</v>
      </c>
      <c r="U69" s="19">
        <v>32.61</v>
      </c>
      <c r="V69" s="19">
        <v>6.25</v>
      </c>
      <c r="W69" s="18">
        <v>21.87</v>
      </c>
      <c r="X69" s="19">
        <v>15.813000000000001</v>
      </c>
      <c r="Y69" s="19">
        <v>14.739000000000001</v>
      </c>
      <c r="Z69" s="19">
        <v>6.4039999999999999</v>
      </c>
      <c r="AA69" s="19">
        <v>2.8239999999999998</v>
      </c>
      <c r="AB69" s="20">
        <f>Z69/$W69*100</f>
        <v>29.282121627800638</v>
      </c>
      <c r="AC69" s="20">
        <f>AA69/$W69*100</f>
        <v>12.912665752171923</v>
      </c>
      <c r="AE69" s="19">
        <f>(W69-X69)/W69*100</f>
        <v>27.695473251028808</v>
      </c>
      <c r="AF69" s="19">
        <f>((W69-Y69)/W69*100)-AE69</f>
        <v>4.9108367626886107</v>
      </c>
      <c r="AG69" s="19">
        <f t="shared" si="3"/>
        <v>38.111568358481954</v>
      </c>
      <c r="AH69" s="19">
        <f>(Z69-AA69)/W69*100</f>
        <v>16.369455875628713</v>
      </c>
      <c r="AI69" s="19">
        <f>AA69/W69*100</f>
        <v>12.912665752171923</v>
      </c>
      <c r="AJ69" s="43">
        <f t="shared" si="4"/>
        <v>100.00000000000001</v>
      </c>
      <c r="AK69" s="44">
        <f t="shared" si="5"/>
        <v>66.289149519890259</v>
      </c>
    </row>
    <row r="70" spans="1:37" x14ac:dyDescent="0.2">
      <c r="A70">
        <v>69</v>
      </c>
      <c r="B70" t="s">
        <v>28</v>
      </c>
      <c r="C70" s="12" t="s">
        <v>29</v>
      </c>
      <c r="D70" s="22">
        <v>33</v>
      </c>
      <c r="E70" s="15" t="s">
        <v>39</v>
      </c>
      <c r="F70" s="22">
        <v>3</v>
      </c>
      <c r="G70" s="15" t="s">
        <v>40</v>
      </c>
      <c r="H70" s="22">
        <v>14</v>
      </c>
      <c r="I70" s="15" t="s">
        <v>41</v>
      </c>
      <c r="J70" s="15" t="s">
        <v>42</v>
      </c>
      <c r="L70" s="15" t="s">
        <v>45</v>
      </c>
      <c r="M70" s="16">
        <v>27.75</v>
      </c>
      <c r="N70" s="19">
        <v>28.040833333333335</v>
      </c>
      <c r="O70" s="19">
        <v>105.6</v>
      </c>
      <c r="P70" s="19">
        <v>33.549120000000002</v>
      </c>
      <c r="Q70" s="19">
        <v>2.71</v>
      </c>
      <c r="R70" s="19">
        <v>8.1</v>
      </c>
      <c r="S70" s="19">
        <v>29.53</v>
      </c>
      <c r="T70" s="19">
        <v>44.2</v>
      </c>
      <c r="U70" s="19">
        <v>34.549999999999997</v>
      </c>
      <c r="V70" s="19">
        <v>5.52</v>
      </c>
      <c r="W70" s="18">
        <v>19.37</v>
      </c>
      <c r="X70" s="19">
        <v>11.919</v>
      </c>
      <c r="Y70" s="19">
        <v>10.773999999999999</v>
      </c>
      <c r="Z70" s="19">
        <v>6.7290000000000001</v>
      </c>
      <c r="AA70" s="19">
        <v>1.9410000000000001</v>
      </c>
      <c r="AB70" s="20">
        <f>Z70/$W70*100</f>
        <v>34.739287558079504</v>
      </c>
      <c r="AC70" s="20">
        <f>AA70/$W70*100</f>
        <v>10.020650490449148</v>
      </c>
      <c r="AE70" s="19">
        <f>(W70-X70)/W70*100</f>
        <v>38.466701084150749</v>
      </c>
      <c r="AF70" s="19">
        <f>((W70-Y70)/W70*100)-AE70</f>
        <v>5.9112028910686689</v>
      </c>
      <c r="AG70" s="19">
        <f t="shared" si="3"/>
        <v>20.882808466701078</v>
      </c>
      <c r="AH70" s="19">
        <f>(Z70-AA70)/W70*100</f>
        <v>24.718637067630354</v>
      </c>
      <c r="AI70" s="19">
        <f>AA70/W70*100</f>
        <v>10.020650490449148</v>
      </c>
      <c r="AJ70" s="43">
        <f t="shared" si="4"/>
        <v>100</v>
      </c>
      <c r="AK70" s="44">
        <f t="shared" si="5"/>
        <v>72.67889003613837</v>
      </c>
    </row>
    <row r="71" spans="1:37" x14ac:dyDescent="0.2">
      <c r="A71">
        <v>70</v>
      </c>
      <c r="B71" t="s">
        <v>28</v>
      </c>
      <c r="C71" s="12" t="s">
        <v>29</v>
      </c>
      <c r="D71" s="22">
        <v>33</v>
      </c>
      <c r="E71" s="15" t="s">
        <v>39</v>
      </c>
      <c r="F71" s="22">
        <v>3</v>
      </c>
      <c r="G71" s="15" t="s">
        <v>40</v>
      </c>
      <c r="H71" s="22">
        <v>14</v>
      </c>
      <c r="I71" s="15" t="s">
        <v>41</v>
      </c>
      <c r="J71" s="15" t="s">
        <v>42</v>
      </c>
      <c r="L71" s="15" t="s">
        <v>45</v>
      </c>
      <c r="M71" s="16">
        <v>37.9666675</v>
      </c>
      <c r="N71" s="19">
        <v>28.040833333333335</v>
      </c>
      <c r="O71" s="19">
        <v>130.15</v>
      </c>
      <c r="P71" s="19">
        <v>34.464964000000002</v>
      </c>
      <c r="Q71" s="19">
        <v>2.6974999999999998</v>
      </c>
      <c r="R71" s="19">
        <v>7.1375000000000002</v>
      </c>
      <c r="S71" s="19">
        <v>29.552499999999998</v>
      </c>
      <c r="T71" s="19">
        <v>47.777500000000003</v>
      </c>
      <c r="U71" s="19">
        <v>33.405000000000001</v>
      </c>
      <c r="V71" s="19">
        <v>6.1425000000000001</v>
      </c>
      <c r="W71" s="18">
        <v>18.940000000000001</v>
      </c>
      <c r="X71" s="19">
        <v>12.625500000000001</v>
      </c>
      <c r="Y71" s="19">
        <v>11.9795</v>
      </c>
      <c r="Z71" s="19">
        <v>5.5640000000000001</v>
      </c>
      <c r="AA71" s="19">
        <v>2.0289999999999999</v>
      </c>
      <c r="AB71" s="20">
        <f>Z71/$W71*100</f>
        <v>29.376979936642027</v>
      </c>
      <c r="AC71" s="20">
        <f>AA71/$W71*100</f>
        <v>10.712777191129883</v>
      </c>
      <c r="AE71" s="19">
        <f>(W71-X71)/W71*100</f>
        <v>33.339493136219644</v>
      </c>
      <c r="AF71" s="19">
        <f>((W71-Y71)/W71*100)-AE71</f>
        <v>3.410770855332629</v>
      </c>
      <c r="AG71" s="19">
        <f t="shared" si="3"/>
        <v>33.872756071805703</v>
      </c>
      <c r="AH71" s="19">
        <f>(Z71-AA71)/W71*100</f>
        <v>18.664202745512142</v>
      </c>
      <c r="AI71" s="19">
        <f>AA71/W71*100</f>
        <v>10.712777191129883</v>
      </c>
      <c r="AJ71" s="43">
        <f t="shared" si="4"/>
        <v>100.00000000000001</v>
      </c>
      <c r="AK71" s="44">
        <f t="shared" si="5"/>
        <v>68.16984952481522</v>
      </c>
    </row>
    <row r="72" spans="1:37" x14ac:dyDescent="0.2">
      <c r="A72">
        <v>71</v>
      </c>
      <c r="B72" t="s">
        <v>28</v>
      </c>
      <c r="C72" s="12" t="s">
        <v>29</v>
      </c>
      <c r="D72" s="22">
        <v>33</v>
      </c>
      <c r="E72" s="15" t="s">
        <v>39</v>
      </c>
      <c r="F72" s="22">
        <v>3</v>
      </c>
      <c r="G72" s="15" t="s">
        <v>40</v>
      </c>
      <c r="H72" s="22">
        <v>14</v>
      </c>
      <c r="I72" s="15" t="s">
        <v>41</v>
      </c>
      <c r="J72" s="15" t="s">
        <v>42</v>
      </c>
      <c r="L72" s="15" t="s">
        <v>45</v>
      </c>
      <c r="M72" s="16">
        <v>57.375</v>
      </c>
      <c r="N72" s="19">
        <v>28.040833333333335</v>
      </c>
      <c r="O72" s="19">
        <v>320</v>
      </c>
      <c r="P72" s="19">
        <v>82.067279999999997</v>
      </c>
      <c r="Q72" s="19">
        <v>3.0150000000000001</v>
      </c>
      <c r="R72" s="19">
        <v>8.8000000000000007</v>
      </c>
      <c r="S72" s="19">
        <v>27.475000000000001</v>
      </c>
      <c r="T72" s="19">
        <v>45.515000000000001</v>
      </c>
      <c r="U72" s="19">
        <v>32.22</v>
      </c>
      <c r="V72" s="19">
        <v>4.7450000000000001</v>
      </c>
      <c r="W72" s="18">
        <v>20.305</v>
      </c>
      <c r="X72" s="19">
        <v>13.895</v>
      </c>
      <c r="Y72" s="19">
        <v>12.914999999999999</v>
      </c>
      <c r="Z72" s="19">
        <v>7.1165000000000003</v>
      </c>
      <c r="AA72" s="19">
        <v>2.2279999999999998</v>
      </c>
      <c r="AB72" s="20">
        <f>Z72/$W72*100</f>
        <v>35.048017729623247</v>
      </c>
      <c r="AC72" s="20">
        <f>AA72/$W72*100</f>
        <v>10.972666830829844</v>
      </c>
      <c r="AE72" s="19">
        <f>(W72-X72)/W72*100</f>
        <v>31.56857916769269</v>
      </c>
      <c r="AF72" s="19">
        <f>((W72-Y72)/W72*100)-AE72</f>
        <v>4.8263974390544178</v>
      </c>
      <c r="AG72" s="19">
        <f t="shared" si="3"/>
        <v>28.557005663629646</v>
      </c>
      <c r="AH72" s="19">
        <f>(Z72-AA72)/W72*100</f>
        <v>24.075350898793406</v>
      </c>
      <c r="AI72" s="19">
        <f>AA72/W72*100</f>
        <v>10.972666830829844</v>
      </c>
      <c r="AJ72" s="43">
        <f t="shared" si="4"/>
        <v>100</v>
      </c>
      <c r="AK72" s="44">
        <f t="shared" si="5"/>
        <v>69.052179266190592</v>
      </c>
    </row>
    <row r="73" spans="1:37" x14ac:dyDescent="0.2">
      <c r="A73">
        <v>72</v>
      </c>
      <c r="B73" t="s">
        <v>28</v>
      </c>
      <c r="C73" s="12" t="s">
        <v>29</v>
      </c>
      <c r="D73" s="13">
        <v>43</v>
      </c>
      <c r="E73" s="14" t="s">
        <v>46</v>
      </c>
      <c r="F73" s="13">
        <v>38</v>
      </c>
      <c r="G73" s="14" t="s">
        <v>47</v>
      </c>
      <c r="H73" s="13">
        <v>4</v>
      </c>
      <c r="I73" s="14" t="s">
        <v>32</v>
      </c>
      <c r="J73" s="14" t="s">
        <v>48</v>
      </c>
      <c r="L73" s="14" t="s">
        <v>34</v>
      </c>
      <c r="M73" s="16">
        <v>4.8333329999999997</v>
      </c>
      <c r="N73" s="19">
        <v>11.78</v>
      </c>
      <c r="O73" s="19">
        <v>47.555555555555557</v>
      </c>
      <c r="P73" s="19">
        <v>5.6020444444444442</v>
      </c>
      <c r="Q73" s="19">
        <v>3.43</v>
      </c>
      <c r="R73" s="19">
        <v>12.12</v>
      </c>
      <c r="S73" s="19">
        <v>19.78</v>
      </c>
      <c r="T73" s="19">
        <v>37.06</v>
      </c>
      <c r="U73" s="19">
        <v>27.18</v>
      </c>
      <c r="V73" s="19">
        <v>8.92</v>
      </c>
      <c r="W73" s="18">
        <v>18.559999999999999</v>
      </c>
      <c r="X73" s="19">
        <v>13.27</v>
      </c>
      <c r="Y73" s="19">
        <v>11.86</v>
      </c>
      <c r="Z73" s="19">
        <v>4.8600000000000003</v>
      </c>
      <c r="AA73" s="19">
        <v>2.77</v>
      </c>
      <c r="AB73" s="20">
        <f>Z73/$W73*100</f>
        <v>26.18534482758621</v>
      </c>
      <c r="AC73" s="20">
        <f>AA73/$W73*100</f>
        <v>14.924568965517244</v>
      </c>
      <c r="AE73" s="19">
        <f>(W73-X73)/W73*100</f>
        <v>28.50215517241379</v>
      </c>
      <c r="AF73" s="19">
        <f>((W73-Y73)/W73*100)-AE73</f>
        <v>7.5969827586206939</v>
      </c>
      <c r="AG73" s="19">
        <f t="shared" si="3"/>
        <v>37.715517241379295</v>
      </c>
      <c r="AH73" s="19">
        <f>(Z73-AA73)/W73*100</f>
        <v>11.260775862068968</v>
      </c>
      <c r="AI73" s="19">
        <f>AA73/W73*100</f>
        <v>14.924568965517244</v>
      </c>
      <c r="AJ73" s="43">
        <f t="shared" si="4"/>
        <v>99.999999999999986</v>
      </c>
      <c r="AK73" s="44">
        <f t="shared" si="5"/>
        <v>67.247898706896549</v>
      </c>
    </row>
    <row r="74" spans="1:37" x14ac:dyDescent="0.2">
      <c r="A74">
        <v>73</v>
      </c>
      <c r="B74" t="s">
        <v>28</v>
      </c>
      <c r="C74" s="12" t="s">
        <v>29</v>
      </c>
      <c r="D74" s="13">
        <v>43</v>
      </c>
      <c r="E74" s="14" t="s">
        <v>46</v>
      </c>
      <c r="F74" s="13">
        <v>38</v>
      </c>
      <c r="G74" s="14" t="s">
        <v>47</v>
      </c>
      <c r="H74" s="13">
        <v>4</v>
      </c>
      <c r="I74" s="14" t="s">
        <v>32</v>
      </c>
      <c r="J74" s="14" t="s">
        <v>48</v>
      </c>
      <c r="L74" s="14" t="s">
        <v>34</v>
      </c>
      <c r="M74" s="16">
        <v>12</v>
      </c>
      <c r="N74" s="19">
        <v>13.53</v>
      </c>
      <c r="O74" s="19">
        <v>90.285714285714292</v>
      </c>
      <c r="P74" s="19">
        <v>12.215657142857145</v>
      </c>
      <c r="Q74" s="19">
        <v>3.72</v>
      </c>
      <c r="R74" s="19">
        <v>11.7</v>
      </c>
      <c r="S74" s="19">
        <v>21.15</v>
      </c>
      <c r="T74" s="19">
        <v>43.05</v>
      </c>
      <c r="U74" s="19">
        <v>23.85</v>
      </c>
      <c r="V74" s="19">
        <v>4.59</v>
      </c>
      <c r="W74" s="18">
        <v>22.29</v>
      </c>
      <c r="X74" s="19">
        <v>14.44</v>
      </c>
      <c r="Y74" s="19">
        <v>12.61</v>
      </c>
      <c r="Z74" s="19">
        <v>7.51</v>
      </c>
      <c r="AA74" s="19">
        <v>1.77</v>
      </c>
      <c r="AB74" s="20">
        <f>Z74/$W74*100</f>
        <v>33.692238672050244</v>
      </c>
      <c r="AC74" s="20">
        <f>AA74/$W74*100</f>
        <v>7.9407806191117096</v>
      </c>
      <c r="AE74" s="19">
        <f>(W74-X74)/W74*100</f>
        <v>35.217586361597128</v>
      </c>
      <c r="AF74" s="19">
        <f>((W74-Y74)/W74*100)-AE74</f>
        <v>8.2099596231493948</v>
      </c>
      <c r="AG74" s="19">
        <f t="shared" si="3"/>
        <v>22.880215343203226</v>
      </c>
      <c r="AH74" s="19">
        <f>(Z74-AA74)/W74*100</f>
        <v>25.751458052938542</v>
      </c>
      <c r="AI74" s="19">
        <f>AA74/W74*100</f>
        <v>7.9407806191117096</v>
      </c>
      <c r="AJ74" s="43">
        <f t="shared" si="4"/>
        <v>100</v>
      </c>
      <c r="AK74" s="44">
        <f t="shared" si="5"/>
        <v>76.659847465231053</v>
      </c>
    </row>
    <row r="75" spans="1:37" x14ac:dyDescent="0.2">
      <c r="A75">
        <v>74</v>
      </c>
      <c r="B75" t="s">
        <v>28</v>
      </c>
      <c r="C75" s="12" t="s">
        <v>29</v>
      </c>
      <c r="D75" s="13">
        <v>43</v>
      </c>
      <c r="E75" s="14" t="s">
        <v>46</v>
      </c>
      <c r="F75" s="13">
        <v>38</v>
      </c>
      <c r="G75" s="14" t="s">
        <v>47</v>
      </c>
      <c r="H75" s="13">
        <v>4</v>
      </c>
      <c r="I75" s="14" t="s">
        <v>32</v>
      </c>
      <c r="J75" s="14" t="s">
        <v>48</v>
      </c>
      <c r="L75" s="14" t="s">
        <v>36</v>
      </c>
      <c r="M75" s="16">
        <v>14.75</v>
      </c>
      <c r="N75" s="19">
        <v>21.98</v>
      </c>
      <c r="O75" s="19">
        <v>88</v>
      </c>
      <c r="P75" s="19">
        <v>19.342400000000001</v>
      </c>
      <c r="Q75" s="19">
        <v>2.15</v>
      </c>
      <c r="R75" s="19">
        <v>10.85</v>
      </c>
      <c r="S75" s="19">
        <v>25.98</v>
      </c>
      <c r="T75" s="19">
        <v>51.68</v>
      </c>
      <c r="U75" s="19">
        <v>27.31</v>
      </c>
      <c r="V75" s="19">
        <v>2.04</v>
      </c>
      <c r="W75" s="18">
        <v>15.09</v>
      </c>
      <c r="X75" s="19">
        <v>8.8249999999999993</v>
      </c>
      <c r="Y75" s="19">
        <v>8.7880000000000003</v>
      </c>
      <c r="Z75" s="19">
        <v>4.6589999999999998</v>
      </c>
      <c r="AA75" s="19">
        <v>0.56000000000000005</v>
      </c>
      <c r="AB75" s="20">
        <f>Z75/$W75*100</f>
        <v>30.874751491053676</v>
      </c>
      <c r="AC75" s="20">
        <f>AA75/$W75*100</f>
        <v>3.7110669317428764</v>
      </c>
      <c r="AE75" s="19">
        <f>(W75-X75)/W75*100</f>
        <v>41.517561298873431</v>
      </c>
      <c r="AF75" s="19">
        <f>((W75-Y75)/W75*100)-AE75</f>
        <v>0.24519549370443627</v>
      </c>
      <c r="AG75" s="19">
        <f t="shared" si="3"/>
        <v>27.362491716368453</v>
      </c>
      <c r="AH75" s="19">
        <f>(Z75-AA75)/W75*100</f>
        <v>27.163684559310802</v>
      </c>
      <c r="AI75" s="19">
        <f>AA75/W75*100</f>
        <v>3.7110669317428764</v>
      </c>
      <c r="AJ75" s="43">
        <f t="shared" si="4"/>
        <v>100.00000000000001</v>
      </c>
      <c r="AK75" s="44">
        <f t="shared" si="5"/>
        <v>73.828396288933078</v>
      </c>
    </row>
    <row r="76" spans="1:37" x14ac:dyDescent="0.2">
      <c r="A76">
        <v>75</v>
      </c>
      <c r="B76" t="s">
        <v>28</v>
      </c>
      <c r="C76" s="12" t="s">
        <v>29</v>
      </c>
      <c r="D76" s="13">
        <v>43</v>
      </c>
      <c r="E76" s="14" t="s">
        <v>46</v>
      </c>
      <c r="F76" s="13">
        <v>38</v>
      </c>
      <c r="G76" s="14" t="s">
        <v>47</v>
      </c>
      <c r="H76" s="13">
        <v>4</v>
      </c>
      <c r="I76" s="14" t="s">
        <v>32</v>
      </c>
      <c r="J76" s="14" t="s">
        <v>48</v>
      </c>
      <c r="L76" s="14" t="s">
        <v>37</v>
      </c>
      <c r="M76" s="16">
        <v>18.100000000000001</v>
      </c>
      <c r="N76" s="19">
        <v>33.81</v>
      </c>
      <c r="O76" s="19">
        <v>89.6</v>
      </c>
      <c r="P76" s="19">
        <v>30.293760000000002</v>
      </c>
      <c r="Q76" s="19">
        <v>2.48</v>
      </c>
      <c r="R76" s="19">
        <v>9.1</v>
      </c>
      <c r="S76" s="19">
        <v>28.2</v>
      </c>
      <c r="T76" s="19">
        <v>55.26</v>
      </c>
      <c r="U76" s="19">
        <v>29.9</v>
      </c>
      <c r="V76" s="19">
        <v>2.61</v>
      </c>
      <c r="W76" s="18">
        <v>13.16</v>
      </c>
      <c r="X76" s="19">
        <v>7.3129999999999997</v>
      </c>
      <c r="Y76" s="19">
        <v>7.0449999999999999</v>
      </c>
      <c r="Z76" s="19">
        <v>2.9809999999999999</v>
      </c>
      <c r="AA76" s="19">
        <v>0</v>
      </c>
      <c r="AB76" s="20">
        <f>Z76/$W76*100</f>
        <v>22.651975683890576</v>
      </c>
      <c r="AC76" s="20">
        <f>AA76/$W76*100</f>
        <v>0</v>
      </c>
      <c r="AE76" s="19">
        <f>(W76-X76)/W76*100</f>
        <v>44.430091185410333</v>
      </c>
      <c r="AF76" s="19">
        <f>((W76-Y76)/W76*100)-AE76</f>
        <v>2.0364741641337432</v>
      </c>
      <c r="AG76" s="19">
        <f t="shared" si="3"/>
        <v>30.881458966565347</v>
      </c>
      <c r="AH76" s="19">
        <f>(Z76-AA76)/W76*100</f>
        <v>22.651975683890576</v>
      </c>
      <c r="AI76" s="19">
        <f>AA76/W76*100</f>
        <v>0</v>
      </c>
      <c r="AJ76" s="43">
        <f t="shared" si="4"/>
        <v>100</v>
      </c>
      <c r="AK76" s="44">
        <f t="shared" si="5"/>
        <v>80.274141337386013</v>
      </c>
    </row>
    <row r="77" spans="1:37" x14ac:dyDescent="0.2">
      <c r="A77">
        <v>76</v>
      </c>
      <c r="B77" t="s">
        <v>28</v>
      </c>
      <c r="C77" s="12" t="s">
        <v>29</v>
      </c>
      <c r="D77" s="13">
        <v>43</v>
      </c>
      <c r="E77" s="14" t="s">
        <v>46</v>
      </c>
      <c r="F77" s="13">
        <v>38</v>
      </c>
      <c r="G77" s="14" t="s">
        <v>47</v>
      </c>
      <c r="H77" s="13">
        <v>4</v>
      </c>
      <c r="I77" s="14" t="s">
        <v>32</v>
      </c>
      <c r="J77" s="14" t="s">
        <v>48</v>
      </c>
      <c r="L77" s="14" t="s">
        <v>49</v>
      </c>
      <c r="M77" s="16">
        <v>16.399999999999999</v>
      </c>
      <c r="N77" s="19">
        <v>89.77</v>
      </c>
      <c r="O77" s="19">
        <v>61.6</v>
      </c>
      <c r="P77" s="19">
        <v>55.298320000000004</v>
      </c>
      <c r="Q77" s="19">
        <v>1.9</v>
      </c>
      <c r="R77" s="19">
        <v>12.54</v>
      </c>
      <c r="S77" s="19">
        <v>31.19</v>
      </c>
      <c r="T77" s="19">
        <v>61.03</v>
      </c>
      <c r="U77" s="19">
        <v>33.43</v>
      </c>
      <c r="V77" s="19">
        <v>4.3899999999999997</v>
      </c>
      <c r="W77" s="18">
        <v>8.6</v>
      </c>
      <c r="X77" s="19">
        <v>3.472</v>
      </c>
      <c r="Y77" s="19">
        <v>2.9780000000000002</v>
      </c>
      <c r="Z77" s="19">
        <v>0.94499999999999995</v>
      </c>
      <c r="AA77" s="19">
        <v>0.223</v>
      </c>
      <c r="AB77" s="20">
        <f>Z77/$W77*100</f>
        <v>10.988372093023257</v>
      </c>
      <c r="AC77" s="20">
        <f>AA77/$W77*100</f>
        <v>2.5930232558139537</v>
      </c>
      <c r="AE77" s="19">
        <f>(W77-X77)/W77*100</f>
        <v>59.627906976744192</v>
      </c>
      <c r="AF77" s="19">
        <f>((W77-Y77)/W77*100)-AE77</f>
        <v>5.7441860465116221</v>
      </c>
      <c r="AG77" s="19">
        <f t="shared" si="3"/>
        <v>23.639534883720927</v>
      </c>
      <c r="AH77" s="19">
        <f>(Z77-AA77)/W77*100</f>
        <v>8.395348837209303</v>
      </c>
      <c r="AI77" s="19">
        <f>AA77/W77*100</f>
        <v>2.5930232558139537</v>
      </c>
      <c r="AJ77" s="43">
        <f t="shared" si="4"/>
        <v>100</v>
      </c>
      <c r="AK77" s="44">
        <f t="shared" si="5"/>
        <v>84.762534883720917</v>
      </c>
    </row>
    <row r="78" spans="1:37" x14ac:dyDescent="0.2">
      <c r="A78">
        <v>77</v>
      </c>
      <c r="B78" t="s">
        <v>28</v>
      </c>
      <c r="C78" s="12" t="s">
        <v>29</v>
      </c>
      <c r="D78" s="22">
        <v>50</v>
      </c>
      <c r="E78" s="15" t="s">
        <v>50</v>
      </c>
      <c r="F78" s="22">
        <v>4</v>
      </c>
      <c r="G78" s="15" t="s">
        <v>51</v>
      </c>
      <c r="H78" s="22">
        <v>10</v>
      </c>
      <c r="I78" s="15" t="s">
        <v>52</v>
      </c>
      <c r="J78" s="15" t="s">
        <v>53</v>
      </c>
      <c r="L78" s="15" t="s">
        <v>34</v>
      </c>
      <c r="M78" s="16">
        <v>15.70463</v>
      </c>
      <c r="N78" s="19">
        <v>11.972777777777777</v>
      </c>
      <c r="O78" s="19">
        <v>132.72592592592591</v>
      </c>
      <c r="P78" s="19">
        <v>14.33852740740741</v>
      </c>
      <c r="Q78" s="19">
        <v>3.9283333333333332</v>
      </c>
      <c r="R78" s="19">
        <v>13.223333333333331</v>
      </c>
      <c r="S78" s="19">
        <v>17.355</v>
      </c>
      <c r="T78" s="19">
        <v>50.685000000000002</v>
      </c>
      <c r="U78" s="19">
        <v>24.311666666666667</v>
      </c>
      <c r="V78" s="19">
        <v>1.835</v>
      </c>
      <c r="W78" s="18">
        <v>22.948333333333334</v>
      </c>
      <c r="X78" s="19">
        <v>17.876000000000001</v>
      </c>
      <c r="Y78" s="19">
        <v>16.27716666666667</v>
      </c>
      <c r="Z78" s="19">
        <v>8.984</v>
      </c>
      <c r="AA78" s="19">
        <v>4.0608333333333331</v>
      </c>
      <c r="AB78" s="20">
        <f>Z78/$W78*100</f>
        <v>39.148812549931002</v>
      </c>
      <c r="AC78" s="20">
        <f>AA78/$W78*100</f>
        <v>17.695547970077712</v>
      </c>
      <c r="AE78" s="19">
        <f>(W78-X78)/W78*100</f>
        <v>22.103275473890623</v>
      </c>
      <c r="AF78" s="19">
        <f>((W78-Y78)/W78*100)-AE78</f>
        <v>6.9671000072626832</v>
      </c>
      <c r="AG78" s="19">
        <f t="shared" si="3"/>
        <v>31.780811968915685</v>
      </c>
      <c r="AH78" s="19">
        <f>(Z78-AA78)/W78*100</f>
        <v>21.453264579853293</v>
      </c>
      <c r="AI78" s="19">
        <f>AA78/W78*100</f>
        <v>17.695547970077712</v>
      </c>
      <c r="AJ78" s="43">
        <f t="shared" si="4"/>
        <v>100</v>
      </c>
      <c r="AK78" s="44">
        <f t="shared" si="5"/>
        <v>62.307933764253022</v>
      </c>
    </row>
    <row r="79" spans="1:37" x14ac:dyDescent="0.2">
      <c r="A79">
        <v>78</v>
      </c>
      <c r="B79" t="s">
        <v>28</v>
      </c>
      <c r="C79" s="12" t="s">
        <v>29</v>
      </c>
      <c r="D79" s="22">
        <v>50</v>
      </c>
      <c r="E79" s="15" t="s">
        <v>50</v>
      </c>
      <c r="F79" s="22">
        <v>4</v>
      </c>
      <c r="G79" s="15" t="s">
        <v>51</v>
      </c>
      <c r="H79" s="22">
        <v>10</v>
      </c>
      <c r="I79" s="15" t="s">
        <v>52</v>
      </c>
      <c r="J79" s="15" t="s">
        <v>53</v>
      </c>
      <c r="L79" s="15" t="s">
        <v>34</v>
      </c>
      <c r="M79" s="16">
        <v>31.25</v>
      </c>
      <c r="N79" s="19">
        <v>11.972777777777777</v>
      </c>
      <c r="O79" s="19">
        <v>166</v>
      </c>
      <c r="P79" s="19">
        <v>18.260000000000002</v>
      </c>
      <c r="Q79" s="19">
        <v>3.54</v>
      </c>
      <c r="R79" s="19">
        <v>14.97</v>
      </c>
      <c r="S79" s="19">
        <v>21.85</v>
      </c>
      <c r="T79" s="19">
        <v>49.4</v>
      </c>
      <c r="U79" s="19">
        <v>27.2</v>
      </c>
      <c r="V79" s="19">
        <v>4.58</v>
      </c>
      <c r="W79" s="18">
        <v>19.440000000000001</v>
      </c>
      <c r="X79" s="19">
        <v>14.14</v>
      </c>
      <c r="Y79" s="19">
        <v>12.07</v>
      </c>
      <c r="Z79" s="19">
        <v>5.33</v>
      </c>
      <c r="AA79" s="19">
        <v>2.92</v>
      </c>
      <c r="AB79" s="20">
        <f>Z79/$W79*100</f>
        <v>27.417695473251026</v>
      </c>
      <c r="AC79" s="20">
        <f>AA79/$W79*100</f>
        <v>15.020576131687241</v>
      </c>
      <c r="AE79" s="19">
        <f>(W79-X79)/W79*100</f>
        <v>27.26337448559671</v>
      </c>
      <c r="AF79" s="19">
        <f>((W79-Y79)/W79*100)-AE79</f>
        <v>10.648148148148149</v>
      </c>
      <c r="AG79" s="19">
        <f t="shared" si="3"/>
        <v>34.670781893004104</v>
      </c>
      <c r="AH79" s="19">
        <f>(Z79-AA79)/W79*100</f>
        <v>12.397119341563787</v>
      </c>
      <c r="AI79" s="19">
        <f>AA79/W79*100</f>
        <v>15.020576131687241</v>
      </c>
      <c r="AJ79" s="43">
        <f t="shared" si="4"/>
        <v>99.999999999999986</v>
      </c>
      <c r="AK79" s="44">
        <f t="shared" si="5"/>
        <v>70.180967078189298</v>
      </c>
    </row>
    <row r="80" spans="1:37" x14ac:dyDescent="0.2">
      <c r="A80">
        <v>79</v>
      </c>
      <c r="B80" t="s">
        <v>28</v>
      </c>
      <c r="C80" s="12" t="s">
        <v>29</v>
      </c>
      <c r="D80" s="22">
        <v>50</v>
      </c>
      <c r="E80" s="15" t="s">
        <v>50</v>
      </c>
      <c r="F80" s="22">
        <v>4</v>
      </c>
      <c r="G80" s="15" t="s">
        <v>51</v>
      </c>
      <c r="H80" s="22">
        <v>10</v>
      </c>
      <c r="I80" s="15" t="s">
        <v>52</v>
      </c>
      <c r="J80" s="15" t="s">
        <v>53</v>
      </c>
      <c r="L80" s="15" t="s">
        <v>34</v>
      </c>
      <c r="M80" s="16">
        <v>49</v>
      </c>
      <c r="N80" s="19">
        <v>11.972777777777777</v>
      </c>
      <c r="O80" s="19">
        <v>503.2</v>
      </c>
      <c r="P80" s="19">
        <v>70.146079999999998</v>
      </c>
      <c r="Q80" s="19">
        <v>3.11</v>
      </c>
      <c r="R80" s="19">
        <v>11.26</v>
      </c>
      <c r="S80" s="19">
        <v>23.51</v>
      </c>
      <c r="T80" s="19">
        <v>53.37</v>
      </c>
      <c r="U80" s="19">
        <v>28.36</v>
      </c>
      <c r="V80" s="19">
        <v>2.36</v>
      </c>
      <c r="W80" s="18">
        <v>15.4</v>
      </c>
      <c r="X80" s="19">
        <v>12.53</v>
      </c>
      <c r="Y80" s="19">
        <v>11.096</v>
      </c>
      <c r="Z80" s="19">
        <v>4.0810000000000004</v>
      </c>
      <c r="AA80" s="19">
        <v>1.7230000000000001</v>
      </c>
      <c r="AB80" s="20">
        <f>Z80/$W80*100</f>
        <v>26.5</v>
      </c>
      <c r="AC80" s="20">
        <f>AA80/$W80*100</f>
        <v>11.188311688311689</v>
      </c>
      <c r="AE80" s="19">
        <f>(W80-X80)/W80*100</f>
        <v>18.636363636363644</v>
      </c>
      <c r="AF80" s="19">
        <f>((W80-Y80)/W80*100)-AE80</f>
        <v>9.3116883116883074</v>
      </c>
      <c r="AG80" s="19">
        <f t="shared" si="3"/>
        <v>45.551948051948045</v>
      </c>
      <c r="AH80" s="19">
        <f>(Z80-AA80)/W80*100</f>
        <v>15.311688311688314</v>
      </c>
      <c r="AI80" s="19">
        <f>AA80/W80*100</f>
        <v>11.188311688311689</v>
      </c>
      <c r="AJ80" s="43">
        <f t="shared" si="4"/>
        <v>100</v>
      </c>
      <c r="AK80" s="44">
        <f t="shared" si="5"/>
        <v>70.941168831168838</v>
      </c>
    </row>
    <row r="81" spans="1:37" x14ac:dyDescent="0.2">
      <c r="A81">
        <v>80</v>
      </c>
      <c r="B81" t="s">
        <v>28</v>
      </c>
      <c r="C81" s="12" t="s">
        <v>29</v>
      </c>
      <c r="D81" s="22">
        <v>50</v>
      </c>
      <c r="E81" s="15" t="s">
        <v>50</v>
      </c>
      <c r="F81" s="22">
        <v>4</v>
      </c>
      <c r="G81" s="15" t="s">
        <v>51</v>
      </c>
      <c r="H81" s="22">
        <v>10</v>
      </c>
      <c r="I81" s="15" t="s">
        <v>52</v>
      </c>
      <c r="J81" s="15" t="s">
        <v>53</v>
      </c>
      <c r="L81" s="15" t="s">
        <v>34</v>
      </c>
      <c r="M81" s="16">
        <v>17.849073333333333</v>
      </c>
      <c r="N81" s="19">
        <v>17.066666666666666</v>
      </c>
      <c r="O81" s="19">
        <v>158.11851851851853</v>
      </c>
      <c r="P81" s="19">
        <v>28.259798518518519</v>
      </c>
      <c r="Q81" s="19">
        <v>2.776666666666666</v>
      </c>
      <c r="R81" s="19">
        <v>9.24</v>
      </c>
      <c r="S81" s="19">
        <v>18.816666666666666</v>
      </c>
      <c r="T81" s="19">
        <v>42.331666666666671</v>
      </c>
      <c r="U81" s="19">
        <v>21.716666666666669</v>
      </c>
      <c r="V81" s="19">
        <v>1.55</v>
      </c>
      <c r="W81" s="18">
        <v>12.271666666666667</v>
      </c>
      <c r="X81" s="19">
        <v>8.8169999999999984</v>
      </c>
      <c r="Y81" s="19">
        <v>8.230500000000001</v>
      </c>
      <c r="Z81" s="19">
        <v>1.4851666666666665</v>
      </c>
      <c r="AA81" s="19">
        <v>1.7065000000000001</v>
      </c>
      <c r="AB81" s="20">
        <f>Z81/$W81*100</f>
        <v>12.102403911449136</v>
      </c>
      <c r="AC81" s="20">
        <f>AA81/$W81*100</f>
        <v>13.906016569333154</v>
      </c>
      <c r="AE81" s="19">
        <f>(W81-X81)/W81*100</f>
        <v>28.151568654081228</v>
      </c>
      <c r="AF81" s="19">
        <f>((W81-Y81)/W81*100)-AE81</f>
        <v>4.7793019149802909</v>
      </c>
      <c r="AG81" s="19">
        <f t="shared" si="3"/>
        <v>54.966725519489337</v>
      </c>
      <c r="AH81" s="19">
        <f>(Z81-AA81)/W81*100</f>
        <v>-1.803612657884017</v>
      </c>
      <c r="AI81" s="19">
        <f>AA81/W81*100</f>
        <v>13.906016569333154</v>
      </c>
      <c r="AJ81" s="43">
        <f t="shared" si="4"/>
        <v>100</v>
      </c>
      <c r="AK81" s="44">
        <f t="shared" si="5"/>
        <v>65.200309656390033</v>
      </c>
    </row>
    <row r="82" spans="1:37" x14ac:dyDescent="0.2">
      <c r="A82">
        <v>81</v>
      </c>
      <c r="B82" t="s">
        <v>28</v>
      </c>
      <c r="C82" s="12" t="s">
        <v>29</v>
      </c>
      <c r="D82" s="22">
        <v>50</v>
      </c>
      <c r="E82" s="15" t="s">
        <v>50</v>
      </c>
      <c r="F82" s="22">
        <v>4</v>
      </c>
      <c r="G82" s="15" t="s">
        <v>51</v>
      </c>
      <c r="H82" s="22">
        <v>10</v>
      </c>
      <c r="I82" s="15" t="s">
        <v>52</v>
      </c>
      <c r="J82" s="15" t="s">
        <v>53</v>
      </c>
      <c r="L82" s="15" t="s">
        <v>34</v>
      </c>
      <c r="M82" s="16">
        <v>31.9</v>
      </c>
      <c r="N82" s="19">
        <v>17.066666666666666</v>
      </c>
      <c r="O82" s="19">
        <v>376</v>
      </c>
      <c r="P82" s="19">
        <v>59.069600000000001</v>
      </c>
      <c r="Q82" s="19">
        <v>2.52</v>
      </c>
      <c r="R82" s="19">
        <v>10.64</v>
      </c>
      <c r="S82" s="19">
        <v>21.88</v>
      </c>
      <c r="T82" s="19">
        <v>48.9</v>
      </c>
      <c r="U82" s="19">
        <v>27.74</v>
      </c>
      <c r="V82" s="19">
        <v>4.49</v>
      </c>
      <c r="W82" s="18">
        <v>12.07</v>
      </c>
      <c r="X82" s="19">
        <v>8.9600000000000009</v>
      </c>
      <c r="Y82" s="19">
        <v>8.4600000000000009</v>
      </c>
      <c r="Z82" s="19">
        <v>2.92</v>
      </c>
      <c r="AA82" s="19">
        <v>1.03</v>
      </c>
      <c r="AB82" s="20">
        <f>Z82/$W82*100</f>
        <v>24.192212096106047</v>
      </c>
      <c r="AC82" s="20">
        <f>AA82/$W82*100</f>
        <v>8.5335542667771342</v>
      </c>
      <c r="AE82" s="19">
        <f>(W82-X82)/W82*100</f>
        <v>25.766362883181436</v>
      </c>
      <c r="AF82" s="19">
        <f>((W82-Y82)/W82*100)-AE82</f>
        <v>4.1425020712510374</v>
      </c>
      <c r="AG82" s="19">
        <f t="shared" si="3"/>
        <v>45.898922949461465</v>
      </c>
      <c r="AH82" s="19">
        <f>(Z82-AA82)/W82*100</f>
        <v>15.658657829328915</v>
      </c>
      <c r="AI82" s="19">
        <f>AA82/W82*100</f>
        <v>8.5335542667771342</v>
      </c>
      <c r="AJ82" s="43">
        <f t="shared" si="4"/>
        <v>99.999999999999986</v>
      </c>
      <c r="AK82" s="44">
        <f t="shared" si="5"/>
        <v>69.650372825186409</v>
      </c>
    </row>
    <row r="83" spans="1:37" x14ac:dyDescent="0.2">
      <c r="A83">
        <v>82</v>
      </c>
      <c r="B83" t="s">
        <v>28</v>
      </c>
      <c r="C83" s="12" t="s">
        <v>29</v>
      </c>
      <c r="D83" s="22">
        <v>50</v>
      </c>
      <c r="E83" s="15" t="s">
        <v>50</v>
      </c>
      <c r="F83" s="22">
        <v>4</v>
      </c>
      <c r="G83" s="15" t="s">
        <v>51</v>
      </c>
      <c r="H83" s="22">
        <v>10</v>
      </c>
      <c r="I83" s="15" t="s">
        <v>52</v>
      </c>
      <c r="J83" s="15" t="s">
        <v>53</v>
      </c>
      <c r="L83" s="15" t="s">
        <v>34</v>
      </c>
      <c r="M83" s="16">
        <v>10</v>
      </c>
      <c r="N83" s="19">
        <v>29.51</v>
      </c>
      <c r="O83" s="19">
        <v>123.2</v>
      </c>
      <c r="P83" s="19">
        <v>36.356320000000004</v>
      </c>
      <c r="Q83" s="19">
        <v>2.91</v>
      </c>
      <c r="R83" s="19">
        <v>8.52</v>
      </c>
      <c r="S83" s="19">
        <v>18.25</v>
      </c>
      <c r="T83" s="19">
        <v>43.25</v>
      </c>
      <c r="U83" s="19">
        <v>18.14</v>
      </c>
      <c r="V83" s="19">
        <v>0.84</v>
      </c>
      <c r="W83" s="18">
        <v>9.25</v>
      </c>
      <c r="X83" s="19">
        <v>6.3650000000000002</v>
      </c>
      <c r="Y83" s="19">
        <v>6.0540000000000003</v>
      </c>
      <c r="Z83" s="19">
        <v>0</v>
      </c>
      <c r="AA83" s="19">
        <v>0.36099999999999999</v>
      </c>
      <c r="AB83" s="20">
        <f>Z83/$W83*100</f>
        <v>0</v>
      </c>
      <c r="AC83" s="20">
        <f>AA83/$W83*100</f>
        <v>3.9027027027027024</v>
      </c>
      <c r="AE83" s="19">
        <f>(W83-X83)/W83*100</f>
        <v>31.189189189189186</v>
      </c>
      <c r="AF83" s="19">
        <f>((W83-Y83)/W83*100)-AE83</f>
        <v>3.3621621621621642</v>
      </c>
      <c r="AG83" s="19">
        <f t="shared" si="3"/>
        <v>65.448648648648643</v>
      </c>
      <c r="AH83" s="19">
        <f>(Z83-AA83)/W83*100</f>
        <v>-3.9027027027027024</v>
      </c>
      <c r="AI83" s="19">
        <f>AA83/W83*100</f>
        <v>3.9027027027027024</v>
      </c>
      <c r="AJ83" s="43">
        <f t="shared" si="4"/>
        <v>100</v>
      </c>
      <c r="AK83" s="44">
        <f t="shared" si="5"/>
        <v>74.814216216216224</v>
      </c>
    </row>
    <row r="84" spans="1:37" x14ac:dyDescent="0.2">
      <c r="A84">
        <v>83</v>
      </c>
      <c r="B84" t="s">
        <v>28</v>
      </c>
      <c r="C84" s="12" t="s">
        <v>29</v>
      </c>
      <c r="D84" s="22">
        <v>50</v>
      </c>
      <c r="E84" s="15" t="s">
        <v>50</v>
      </c>
      <c r="F84" s="22">
        <v>4</v>
      </c>
      <c r="G84" s="15" t="s">
        <v>51</v>
      </c>
      <c r="H84" s="22">
        <v>10</v>
      </c>
      <c r="I84" s="15" t="s">
        <v>52</v>
      </c>
      <c r="J84" s="15" t="s">
        <v>53</v>
      </c>
      <c r="L84" s="15" t="s">
        <v>35</v>
      </c>
      <c r="M84" s="16">
        <v>16.191666666666666</v>
      </c>
      <c r="N84" s="19">
        <v>14.448333333333331</v>
      </c>
      <c r="O84" s="19">
        <v>130.13333333333333</v>
      </c>
      <c r="P84" s="19">
        <v>17.895973333333334</v>
      </c>
      <c r="Q84" s="19">
        <v>3.1433333333333331</v>
      </c>
      <c r="R84" s="19">
        <v>10.95</v>
      </c>
      <c r="S84" s="19">
        <v>18.676666666666666</v>
      </c>
      <c r="T84" s="19">
        <v>47.01</v>
      </c>
      <c r="U84" s="19">
        <v>24.193333333333339</v>
      </c>
      <c r="V84" s="19">
        <v>2.4333333333333331</v>
      </c>
      <c r="W84" s="18">
        <v>19.023333333333333</v>
      </c>
      <c r="X84" s="19">
        <v>14.168666666666667</v>
      </c>
      <c r="Y84" s="19">
        <v>12.641666666666666</v>
      </c>
      <c r="Z84" s="19">
        <v>6.1673333333333327</v>
      </c>
      <c r="AA84" s="19">
        <v>3.5619999999999998</v>
      </c>
      <c r="AB84" s="20">
        <f>Z84/$W84*100</f>
        <v>32.419835289994744</v>
      </c>
      <c r="AC84" s="20">
        <f>AA84/$W84*100</f>
        <v>18.724373576309794</v>
      </c>
      <c r="AE84" s="19">
        <f>(W84-X84)/W84*100</f>
        <v>25.519537410198001</v>
      </c>
      <c r="AF84" s="19">
        <f>((W84-Y84)/W84*100)-AE84</f>
        <v>8.0269844051165329</v>
      </c>
      <c r="AG84" s="19">
        <f t="shared" si="3"/>
        <v>34.033642894690722</v>
      </c>
      <c r="AH84" s="19">
        <f>(Z84-AA84)/W84*100</f>
        <v>13.695461713684946</v>
      </c>
      <c r="AI84" s="19">
        <f>AA84/W84*100</f>
        <v>18.724373576309794</v>
      </c>
      <c r="AJ84" s="43">
        <f t="shared" si="4"/>
        <v>100</v>
      </c>
      <c r="AK84" s="44">
        <f t="shared" si="5"/>
        <v>63.093173295952354</v>
      </c>
    </row>
    <row r="85" spans="1:37" x14ac:dyDescent="0.2">
      <c r="A85">
        <v>84</v>
      </c>
      <c r="B85" t="s">
        <v>28</v>
      </c>
      <c r="C85" s="12" t="s">
        <v>29</v>
      </c>
      <c r="D85" s="22">
        <v>50</v>
      </c>
      <c r="E85" s="15" t="s">
        <v>50</v>
      </c>
      <c r="F85" s="22">
        <v>4</v>
      </c>
      <c r="G85" s="15" t="s">
        <v>51</v>
      </c>
      <c r="H85" s="22">
        <v>10</v>
      </c>
      <c r="I85" s="15" t="s">
        <v>52</v>
      </c>
      <c r="J85" s="15" t="s">
        <v>53</v>
      </c>
      <c r="L85" s="15" t="s">
        <v>35</v>
      </c>
      <c r="M85" s="16">
        <v>48.4</v>
      </c>
      <c r="N85" s="19">
        <v>14.448333333333331</v>
      </c>
      <c r="O85" s="19">
        <v>364</v>
      </c>
      <c r="P85" s="19">
        <v>54.571999999999989</v>
      </c>
      <c r="Q85" s="19">
        <v>2.7850000000000001</v>
      </c>
      <c r="R85" s="19">
        <v>8.6</v>
      </c>
      <c r="S85" s="19">
        <v>25.094999999999999</v>
      </c>
      <c r="T85" s="19">
        <v>49.61</v>
      </c>
      <c r="U85" s="19">
        <v>26.965</v>
      </c>
      <c r="V85" s="19">
        <v>2.6349999999999998</v>
      </c>
      <c r="W85" s="18">
        <v>12.98</v>
      </c>
      <c r="X85" s="19">
        <v>9.1890000000000001</v>
      </c>
      <c r="Y85" s="19">
        <v>8.6144999999999996</v>
      </c>
      <c r="Z85" s="19">
        <v>2.8959999999999999</v>
      </c>
      <c r="AA85" s="19">
        <v>1.1335</v>
      </c>
      <c r="AB85" s="20">
        <f>Z85/$W85*100</f>
        <v>22.311248073959934</v>
      </c>
      <c r="AC85" s="20">
        <f>AA85/$W85*100</f>
        <v>8.7326656394452993</v>
      </c>
      <c r="AE85" s="19">
        <f>(W85-X85)/W85*100</f>
        <v>29.20647149460709</v>
      </c>
      <c r="AF85" s="19">
        <f>((W85-Y85)/W85*100)-AE85</f>
        <v>4.4260400616332838</v>
      </c>
      <c r="AG85" s="19">
        <f t="shared" si="3"/>
        <v>44.056240369799688</v>
      </c>
      <c r="AH85" s="19">
        <f>(Z85-AA85)/W85*100</f>
        <v>13.578582434514638</v>
      </c>
      <c r="AI85" s="19">
        <f>AA85/W85*100</f>
        <v>8.7326656394452993</v>
      </c>
      <c r="AJ85" s="43">
        <f t="shared" si="4"/>
        <v>100</v>
      </c>
      <c r="AK85" s="44">
        <f t="shared" si="5"/>
        <v>70.473389830508481</v>
      </c>
    </row>
    <row r="86" spans="1:37" x14ac:dyDescent="0.2">
      <c r="A86">
        <v>85</v>
      </c>
      <c r="B86" t="s">
        <v>28</v>
      </c>
      <c r="C86" s="12" t="s">
        <v>29</v>
      </c>
      <c r="D86" s="22">
        <v>50</v>
      </c>
      <c r="E86" s="15" t="s">
        <v>50</v>
      </c>
      <c r="F86" s="22">
        <v>4</v>
      </c>
      <c r="G86" s="15" t="s">
        <v>51</v>
      </c>
      <c r="H86" s="22">
        <v>10</v>
      </c>
      <c r="I86" s="15" t="s">
        <v>52</v>
      </c>
      <c r="J86" s="15" t="s">
        <v>53</v>
      </c>
      <c r="L86" s="15" t="s">
        <v>36</v>
      </c>
      <c r="M86" s="16">
        <v>35.299999999999997</v>
      </c>
      <c r="N86" s="19">
        <v>27.61</v>
      </c>
      <c r="O86" s="19">
        <v>185.6</v>
      </c>
      <c r="P86" s="19">
        <v>51.244160000000001</v>
      </c>
      <c r="Q86" s="19">
        <v>2.2599999999999998</v>
      </c>
      <c r="R86" s="19">
        <v>8.81</v>
      </c>
      <c r="S86" s="19">
        <v>23.43</v>
      </c>
      <c r="T86" s="19">
        <v>49.49</v>
      </c>
      <c r="U86" s="19">
        <v>27</v>
      </c>
      <c r="V86" s="19">
        <v>2.2000000000000002</v>
      </c>
      <c r="W86" s="18">
        <v>11.72</v>
      </c>
      <c r="X86" s="19">
        <v>7.3810000000000002</v>
      </c>
      <c r="Y86" s="19">
        <v>6.7770000000000001</v>
      </c>
      <c r="Z86" s="19">
        <v>2.9980000000000002</v>
      </c>
      <c r="AA86" s="19">
        <v>0.47699999999999998</v>
      </c>
      <c r="AB86" s="20">
        <f>Z86/$W86*100</f>
        <v>25.580204778156997</v>
      </c>
      <c r="AC86" s="20">
        <f>AA86/$W86*100</f>
        <v>4.0699658703071666</v>
      </c>
      <c r="AE86" s="19">
        <f>(W86-X86)/W86*100</f>
        <v>37.022184300341301</v>
      </c>
      <c r="AF86" s="19">
        <f>((W86-Y86)/W86*100)-AE86</f>
        <v>5.1535836177474366</v>
      </c>
      <c r="AG86" s="19">
        <f t="shared" si="3"/>
        <v>32.244027303754265</v>
      </c>
      <c r="AH86" s="19">
        <f>(Z86-AA86)/W86*100</f>
        <v>21.510238907849832</v>
      </c>
      <c r="AI86" s="19">
        <f>AA86/W86*100</f>
        <v>4.0699658703071666</v>
      </c>
      <c r="AJ86" s="43">
        <f t="shared" si="4"/>
        <v>100.00000000000001</v>
      </c>
      <c r="AK86" s="44">
        <f t="shared" si="5"/>
        <v>77.80408703071673</v>
      </c>
    </row>
    <row r="87" spans="1:37" x14ac:dyDescent="0.2">
      <c r="A87">
        <v>86</v>
      </c>
      <c r="B87" t="s">
        <v>28</v>
      </c>
      <c r="C87" s="12" t="s">
        <v>29</v>
      </c>
      <c r="D87" s="22">
        <v>50</v>
      </c>
      <c r="E87" s="15" t="s">
        <v>50</v>
      </c>
      <c r="F87" s="22">
        <v>4</v>
      </c>
      <c r="G87" s="15" t="s">
        <v>51</v>
      </c>
      <c r="H87" s="22">
        <v>10</v>
      </c>
      <c r="I87" s="15" t="s">
        <v>52</v>
      </c>
      <c r="J87" s="15" t="s">
        <v>53</v>
      </c>
      <c r="L87" s="15" t="s">
        <v>37</v>
      </c>
      <c r="M87" s="16">
        <v>36.5</v>
      </c>
      <c r="N87" s="19">
        <v>28.344999999999999</v>
      </c>
      <c r="O87" s="19">
        <v>200.8</v>
      </c>
      <c r="P87" s="19">
        <v>42.316200000000002</v>
      </c>
      <c r="Q87" s="19">
        <v>2.625</v>
      </c>
      <c r="R87" s="19">
        <v>8.7449999999999992</v>
      </c>
      <c r="S87" s="19">
        <v>24.65</v>
      </c>
      <c r="T87" s="19">
        <v>50.685000000000002</v>
      </c>
      <c r="U87" s="19">
        <v>28.754999999999999</v>
      </c>
      <c r="V87" s="19">
        <v>2.7050000000000001</v>
      </c>
      <c r="W87" s="18">
        <v>11.775</v>
      </c>
      <c r="X87" s="19">
        <v>7.944</v>
      </c>
      <c r="Y87" s="19">
        <v>7.4630000000000001</v>
      </c>
      <c r="Z87" s="19">
        <v>2.9874999999999998</v>
      </c>
      <c r="AA87" s="19">
        <v>1.04</v>
      </c>
      <c r="AB87" s="20">
        <f>Z87/$W87*100</f>
        <v>25.371549893842886</v>
      </c>
      <c r="AC87" s="20">
        <f>AA87/$W87*100</f>
        <v>8.8322717622080678</v>
      </c>
      <c r="AE87" s="19">
        <f>(W87-X87)/W87*100</f>
        <v>32.535031847133759</v>
      </c>
      <c r="AF87" s="19">
        <f>((W87-Y87)/W87*100)-AE87</f>
        <v>4.0849256900212296</v>
      </c>
      <c r="AG87" s="19">
        <f t="shared" si="3"/>
        <v>38.008492569002136</v>
      </c>
      <c r="AH87" s="19">
        <f>(Z87-AA87)/W87*100</f>
        <v>16.539278131634816</v>
      </c>
      <c r="AI87" s="19">
        <f>AA87/W87*100</f>
        <v>8.8322717622080678</v>
      </c>
      <c r="AJ87" s="43">
        <f t="shared" si="4"/>
        <v>100</v>
      </c>
      <c r="AK87" s="44">
        <f t="shared" si="5"/>
        <v>70.702726114649678</v>
      </c>
    </row>
    <row r="88" spans="1:37" x14ac:dyDescent="0.2">
      <c r="A88">
        <v>87</v>
      </c>
      <c r="B88" t="s">
        <v>28</v>
      </c>
      <c r="C88" s="12" t="s">
        <v>29</v>
      </c>
      <c r="D88" s="22">
        <v>50</v>
      </c>
      <c r="E88" s="15" t="s">
        <v>50</v>
      </c>
      <c r="F88" s="22">
        <v>4</v>
      </c>
      <c r="G88" s="15" t="s">
        <v>51</v>
      </c>
      <c r="H88" s="22">
        <v>10</v>
      </c>
      <c r="I88" s="15" t="s">
        <v>52</v>
      </c>
      <c r="J88" s="15" t="s">
        <v>53</v>
      </c>
      <c r="L88" s="15" t="s">
        <v>37</v>
      </c>
      <c r="M88" s="16">
        <v>28.221429999999998</v>
      </c>
      <c r="N88" s="19">
        <v>28.344999999999999</v>
      </c>
      <c r="O88" s="19">
        <v>272</v>
      </c>
      <c r="P88" s="19">
        <v>91.924800000000005</v>
      </c>
      <c r="Q88" s="19">
        <v>2.4649999999999999</v>
      </c>
      <c r="R88" s="19">
        <v>7.11</v>
      </c>
      <c r="S88" s="19">
        <v>31.42</v>
      </c>
      <c r="T88" s="19">
        <v>62.19</v>
      </c>
      <c r="U88" s="19">
        <v>35.61</v>
      </c>
      <c r="V88" s="19">
        <v>4.66</v>
      </c>
      <c r="W88" s="18">
        <v>7.1050000000000004</v>
      </c>
      <c r="X88" s="19">
        <v>3.8614999999999999</v>
      </c>
      <c r="Y88" s="19">
        <v>3.9175</v>
      </c>
      <c r="Z88" s="19">
        <v>0.83650000000000002</v>
      </c>
      <c r="AA88" s="19">
        <v>0.79149999999999998</v>
      </c>
      <c r="AB88" s="20">
        <f>Z88/$W88*100</f>
        <v>11.773399014778324</v>
      </c>
      <c r="AC88" s="20">
        <f>AA88/$W88*100</f>
        <v>11.140042223786065</v>
      </c>
      <c r="AE88" s="48">
        <f>(W88-X88)/W88*100</f>
        <v>45.650950035186497</v>
      </c>
      <c r="AF88" s="48">
        <f>((W88-Y88)/W88*100)-AE88</f>
        <v>-0.78817733990148042</v>
      </c>
      <c r="AG88" s="48">
        <f t="shared" si="3"/>
        <v>43.363828289936663</v>
      </c>
      <c r="AH88" s="48">
        <f>(Z88-AA88)/W88*100</f>
        <v>0.6333567909922595</v>
      </c>
      <c r="AI88" s="48">
        <f>AA88/W88*100</f>
        <v>11.140042223786065</v>
      </c>
      <c r="AJ88" s="49">
        <f t="shared" si="4"/>
        <v>100.00000000000001</v>
      </c>
      <c r="AK88" s="50">
        <f t="shared" si="5"/>
        <v>65.784074595355378</v>
      </c>
    </row>
    <row r="89" spans="1:37" x14ac:dyDescent="0.2">
      <c r="A89">
        <v>88</v>
      </c>
      <c r="B89" t="s">
        <v>28</v>
      </c>
      <c r="C89" s="12" t="s">
        <v>29</v>
      </c>
      <c r="D89" s="22">
        <v>50</v>
      </c>
      <c r="E89" s="15" t="s">
        <v>50</v>
      </c>
      <c r="F89" s="22">
        <v>4</v>
      </c>
      <c r="G89" s="15" t="s">
        <v>51</v>
      </c>
      <c r="H89" s="22">
        <v>10</v>
      </c>
      <c r="I89" s="15" t="s">
        <v>52</v>
      </c>
      <c r="J89" s="15" t="s">
        <v>53</v>
      </c>
      <c r="L89" s="15" t="s">
        <v>37</v>
      </c>
      <c r="M89" s="16">
        <v>63.55</v>
      </c>
      <c r="N89" s="19">
        <v>28.344999999999999</v>
      </c>
      <c r="O89" s="19">
        <v>292</v>
      </c>
      <c r="P89" s="19">
        <v>89.848399999999998</v>
      </c>
      <c r="Q89" s="19">
        <v>1.8</v>
      </c>
      <c r="R89" s="19">
        <v>5.01</v>
      </c>
      <c r="S89" s="19">
        <v>32.770000000000003</v>
      </c>
      <c r="T89" s="19">
        <v>60.75</v>
      </c>
      <c r="U89" s="19">
        <v>33.4</v>
      </c>
      <c r="V89" s="19">
        <v>2.96</v>
      </c>
      <c r="W89" s="18">
        <v>5.72</v>
      </c>
      <c r="X89" s="19">
        <v>3.5390000000000001</v>
      </c>
      <c r="Y89" s="19">
        <v>4.3</v>
      </c>
      <c r="Z89" s="19">
        <v>0</v>
      </c>
      <c r="AA89" s="19">
        <v>0</v>
      </c>
      <c r="AB89" s="20">
        <f>Z89/$W89*100</f>
        <v>0</v>
      </c>
      <c r="AC89" s="20">
        <f>AA89/$W89*100</f>
        <v>0</v>
      </c>
      <c r="AE89" s="48">
        <f>(W89-X89)/W89*100</f>
        <v>38.129370629370626</v>
      </c>
      <c r="AF89" s="48">
        <f>((W89-Y89)/W89*100)-AE89</f>
        <v>-13.3041958041958</v>
      </c>
      <c r="AG89" s="48">
        <f t="shared" si="3"/>
        <v>75.174825174825173</v>
      </c>
      <c r="AH89" s="48">
        <f>(Z89-AA89)/W89*100</f>
        <v>0</v>
      </c>
      <c r="AI89" s="48">
        <f>AA89/W89*100</f>
        <v>0</v>
      </c>
      <c r="AJ89" s="49">
        <f t="shared" si="4"/>
        <v>100</v>
      </c>
      <c r="AK89" s="50">
        <f t="shared" si="5"/>
        <v>62.376765734265739</v>
      </c>
    </row>
    <row r="90" spans="1:37" x14ac:dyDescent="0.2">
      <c r="A90">
        <v>89</v>
      </c>
      <c r="B90" t="s">
        <v>28</v>
      </c>
      <c r="C90" s="12" t="s">
        <v>29</v>
      </c>
      <c r="D90" s="22">
        <v>50</v>
      </c>
      <c r="E90" s="15" t="s">
        <v>50</v>
      </c>
      <c r="F90" s="22">
        <v>4</v>
      </c>
      <c r="G90" s="15" t="s">
        <v>51</v>
      </c>
      <c r="H90" s="22">
        <v>10</v>
      </c>
      <c r="I90" s="15" t="s">
        <v>52</v>
      </c>
      <c r="J90" s="15" t="s">
        <v>53</v>
      </c>
      <c r="L90" s="15" t="s">
        <v>37</v>
      </c>
      <c r="M90" s="16">
        <v>49.8</v>
      </c>
      <c r="N90" s="19">
        <v>17.91</v>
      </c>
      <c r="O90" s="19">
        <v>587.20000000000005</v>
      </c>
      <c r="P90" s="19">
        <v>105.16752000000001</v>
      </c>
      <c r="Q90" s="19">
        <v>3.03</v>
      </c>
      <c r="R90" s="19">
        <v>7.09</v>
      </c>
      <c r="S90" s="19">
        <v>30.52</v>
      </c>
      <c r="T90" s="19">
        <v>56.34</v>
      </c>
      <c r="U90" s="19">
        <v>32.94</v>
      </c>
      <c r="V90" s="19">
        <v>4.26</v>
      </c>
      <c r="W90" s="18">
        <v>15.14</v>
      </c>
      <c r="X90" s="19">
        <v>9.7200000000000006</v>
      </c>
      <c r="Y90" s="19">
        <v>8.27</v>
      </c>
      <c r="Z90" s="19">
        <v>3.83</v>
      </c>
      <c r="AA90" s="19">
        <v>0.95</v>
      </c>
      <c r="AB90" s="20">
        <f>Z90/$W90*100</f>
        <v>25.297225891677677</v>
      </c>
      <c r="AC90" s="20">
        <f>AA90/$W90*100</f>
        <v>6.2747688243064719</v>
      </c>
      <c r="AE90" s="19">
        <f>(W90-X90)/W90*100</f>
        <v>35.79920739762219</v>
      </c>
      <c r="AF90" s="19">
        <f>((W90-Y90)/W90*100)-AE90</f>
        <v>9.577278731836202</v>
      </c>
      <c r="AG90" s="19">
        <f t="shared" si="3"/>
        <v>29.326287978863945</v>
      </c>
      <c r="AH90" s="19">
        <f>(Z90-AA90)/W90*100</f>
        <v>19.022457067371199</v>
      </c>
      <c r="AI90" s="19">
        <f>AA90/W90*100</f>
        <v>6.2747688243064719</v>
      </c>
      <c r="AJ90" s="43">
        <f t="shared" si="4"/>
        <v>100</v>
      </c>
      <c r="AK90" s="44">
        <f t="shared" si="5"/>
        <v>80.008586525759583</v>
      </c>
    </row>
    <row r="91" spans="1:37" x14ac:dyDescent="0.2">
      <c r="A91">
        <v>90</v>
      </c>
      <c r="B91" t="s">
        <v>28</v>
      </c>
      <c r="C91" s="12" t="s">
        <v>29</v>
      </c>
      <c r="D91" s="22">
        <v>51</v>
      </c>
      <c r="E91" s="15" t="s">
        <v>54</v>
      </c>
      <c r="F91" s="22">
        <v>4</v>
      </c>
      <c r="G91" s="15" t="s">
        <v>51</v>
      </c>
      <c r="H91" s="22">
        <v>10</v>
      </c>
      <c r="I91" s="15" t="s">
        <v>52</v>
      </c>
      <c r="J91" s="15" t="s">
        <v>55</v>
      </c>
      <c r="L91" s="15" t="s">
        <v>34</v>
      </c>
      <c r="M91" s="16">
        <v>15.291665</v>
      </c>
      <c r="N91" s="19">
        <v>16.385000000000002</v>
      </c>
      <c r="O91" s="19">
        <v>173.6</v>
      </c>
      <c r="P91" s="19">
        <v>29.586120000000005</v>
      </c>
      <c r="Q91" s="19">
        <v>3.6150000000000002</v>
      </c>
      <c r="R91" s="19">
        <v>9.9450000000000003</v>
      </c>
      <c r="S91" s="19">
        <v>21.454999999999998</v>
      </c>
      <c r="T91" s="19">
        <v>51.454999999999998</v>
      </c>
      <c r="U91" s="19">
        <v>25.385000000000002</v>
      </c>
      <c r="V91" s="19">
        <v>1.02</v>
      </c>
      <c r="W91" s="18">
        <v>13.11</v>
      </c>
      <c r="X91" s="19">
        <v>10.036</v>
      </c>
      <c r="Y91" s="19">
        <v>9.7405000000000008</v>
      </c>
      <c r="Z91" s="19">
        <v>3.8355000000000001</v>
      </c>
      <c r="AA91" s="19">
        <v>1.3984999999999999</v>
      </c>
      <c r="AB91" s="20">
        <f>Z91/$W91*100</f>
        <v>29.256292906178494</v>
      </c>
      <c r="AC91" s="20">
        <f>AA91/$W91*100</f>
        <v>10.66742944317315</v>
      </c>
      <c r="AE91" s="19">
        <f>(W91-X91)/W91*100</f>
        <v>23.447749809305872</v>
      </c>
      <c r="AF91" s="19">
        <f>((W91-Y91)/W91*100)-AE91</f>
        <v>2.2540045766590318</v>
      </c>
      <c r="AG91" s="19">
        <f t="shared" si="3"/>
        <v>45.041952707856609</v>
      </c>
      <c r="AH91" s="19">
        <f>(Z91-AA91)/W91*100</f>
        <v>18.588863463005342</v>
      </c>
      <c r="AI91" s="19">
        <f>AA91/W91*100</f>
        <v>10.66742944317315</v>
      </c>
      <c r="AJ91" s="43">
        <f t="shared" si="4"/>
        <v>100</v>
      </c>
      <c r="AK91" s="44">
        <f t="shared" si="5"/>
        <v>64.880999237223492</v>
      </c>
    </row>
    <row r="92" spans="1:37" x14ac:dyDescent="0.2">
      <c r="A92">
        <v>91</v>
      </c>
      <c r="B92" t="s">
        <v>28</v>
      </c>
      <c r="C92" s="12" t="s">
        <v>29</v>
      </c>
      <c r="D92" s="22">
        <v>51</v>
      </c>
      <c r="E92" s="15" t="s">
        <v>54</v>
      </c>
      <c r="F92" s="22">
        <v>4</v>
      </c>
      <c r="G92" s="15" t="s">
        <v>51</v>
      </c>
      <c r="H92" s="22">
        <v>10</v>
      </c>
      <c r="I92" s="15" t="s">
        <v>52</v>
      </c>
      <c r="J92" s="15" t="s">
        <v>55</v>
      </c>
      <c r="L92" s="15" t="s">
        <v>34</v>
      </c>
      <c r="M92" s="16">
        <v>5.2300924999999996</v>
      </c>
      <c r="N92" s="19">
        <v>31.984999999999999</v>
      </c>
      <c r="O92" s="19">
        <v>108.88888888888889</v>
      </c>
      <c r="P92" s="19">
        <v>34.630600000000001</v>
      </c>
      <c r="Q92" s="19">
        <v>2.665</v>
      </c>
      <c r="R92" s="19">
        <v>13.47</v>
      </c>
      <c r="S92" s="19">
        <v>24.01</v>
      </c>
      <c r="T92" s="19">
        <v>49.744999999999997</v>
      </c>
      <c r="U92" s="19">
        <v>26.305</v>
      </c>
      <c r="V92" s="19">
        <v>3.9249999999999998</v>
      </c>
      <c r="W92" s="18">
        <v>13.52</v>
      </c>
      <c r="X92" s="19">
        <v>8.2080000000000002</v>
      </c>
      <c r="Y92" s="19">
        <v>8.0694999999999997</v>
      </c>
      <c r="Z92" s="19">
        <v>2.4980000000000002</v>
      </c>
      <c r="AA92" s="19">
        <v>1.9119999999999999</v>
      </c>
      <c r="AB92" s="20">
        <f>Z92/$W92*100</f>
        <v>18.476331360946748</v>
      </c>
      <c r="AC92" s="20">
        <f>AA92/$W92*100</f>
        <v>14.142011834319526</v>
      </c>
      <c r="AE92" s="19">
        <f>(W92-X92)/W92*100</f>
        <v>39.289940828402365</v>
      </c>
      <c r="AF92" s="19">
        <f>((W92-Y92)/W92*100)-AE92</f>
        <v>1.0244082840236715</v>
      </c>
      <c r="AG92" s="19">
        <f t="shared" si="3"/>
        <v>41.209319526627219</v>
      </c>
      <c r="AH92" s="19">
        <f>(Z92-AA92)/W92*100</f>
        <v>4.3343195266272216</v>
      </c>
      <c r="AI92" s="19">
        <f>AA92/W92*100</f>
        <v>14.142011834319526</v>
      </c>
      <c r="AJ92" s="43">
        <f t="shared" si="4"/>
        <v>100</v>
      </c>
      <c r="AK92" s="44">
        <f t="shared" si="5"/>
        <v>63.247426035502968</v>
      </c>
    </row>
    <row r="93" spans="1:37" x14ac:dyDescent="0.2">
      <c r="A93">
        <v>92</v>
      </c>
      <c r="B93" t="s">
        <v>28</v>
      </c>
      <c r="C93" s="12" t="s">
        <v>29</v>
      </c>
      <c r="D93" s="22">
        <v>51</v>
      </c>
      <c r="E93" s="15" t="s">
        <v>54</v>
      </c>
      <c r="F93" s="22">
        <v>4</v>
      </c>
      <c r="G93" s="15" t="s">
        <v>51</v>
      </c>
      <c r="H93" s="22">
        <v>10</v>
      </c>
      <c r="I93" s="15" t="s">
        <v>52</v>
      </c>
      <c r="J93" s="15" t="s">
        <v>55</v>
      </c>
      <c r="L93" s="15" t="s">
        <v>35</v>
      </c>
      <c r="M93" s="16">
        <v>26</v>
      </c>
      <c r="N93" s="19">
        <v>23.08</v>
      </c>
      <c r="O93" s="19">
        <v>203.2</v>
      </c>
      <c r="P93" s="19">
        <v>46.898559999999996</v>
      </c>
      <c r="Q93" s="19">
        <v>2.63</v>
      </c>
      <c r="R93" s="19">
        <v>7.31</v>
      </c>
      <c r="S93" s="19">
        <v>21.03</v>
      </c>
      <c r="T93" s="19">
        <v>44.32</v>
      </c>
      <c r="U93" s="19">
        <v>23.44</v>
      </c>
      <c r="V93" s="19">
        <v>1.18</v>
      </c>
      <c r="W93" s="18">
        <v>9.52</v>
      </c>
      <c r="X93" s="19">
        <v>6.6159999999999997</v>
      </c>
      <c r="Y93" s="19">
        <v>6.3289999999999997</v>
      </c>
      <c r="Z93" s="19">
        <v>0</v>
      </c>
      <c r="AA93" s="19">
        <v>0.874</v>
      </c>
      <c r="AB93" s="20">
        <f>Z93/$W93*100</f>
        <v>0</v>
      </c>
      <c r="AC93" s="20">
        <f>AA93/$W93*100</f>
        <v>9.1806722689075642</v>
      </c>
      <c r="AE93" s="19">
        <f>(W93-X93)/W93*100</f>
        <v>30.504201680672271</v>
      </c>
      <c r="AF93" s="19">
        <f>((W93-Y93)/W93*100)-AE93</f>
        <v>3.0147058823529385</v>
      </c>
      <c r="AG93" s="19">
        <f t="shared" si="3"/>
        <v>66.481092436974791</v>
      </c>
      <c r="AH93" s="19">
        <f>(Z93-AA93)/W93*100</f>
        <v>-9.1806722689075642</v>
      </c>
      <c r="AI93" s="19">
        <f>AA93/W93*100</f>
        <v>9.1806722689075642</v>
      </c>
      <c r="AJ93" s="43">
        <f t="shared" si="4"/>
        <v>100</v>
      </c>
      <c r="AK93" s="44">
        <f t="shared" si="5"/>
        <v>68.75256302521008</v>
      </c>
    </row>
    <row r="94" spans="1:37" x14ac:dyDescent="0.2">
      <c r="A94">
        <v>93</v>
      </c>
      <c r="B94" t="s">
        <v>28</v>
      </c>
      <c r="C94" s="12" t="s">
        <v>29</v>
      </c>
      <c r="D94" s="22">
        <v>51</v>
      </c>
      <c r="E94" s="15" t="s">
        <v>54</v>
      </c>
      <c r="F94" s="22">
        <v>4</v>
      </c>
      <c r="G94" s="15" t="s">
        <v>51</v>
      </c>
      <c r="H94" s="22">
        <v>10</v>
      </c>
      <c r="I94" s="15" t="s">
        <v>52</v>
      </c>
      <c r="J94" s="15" t="s">
        <v>55</v>
      </c>
      <c r="L94" s="15" t="s">
        <v>36</v>
      </c>
      <c r="M94" s="16">
        <v>9.2125000000000004</v>
      </c>
      <c r="N94" s="19">
        <v>32</v>
      </c>
      <c r="O94" s="19">
        <v>105.55555555555557</v>
      </c>
      <c r="P94" s="19">
        <v>33.044111111111121</v>
      </c>
      <c r="Q94" s="19">
        <v>3.0550000000000002</v>
      </c>
      <c r="R94" s="19">
        <v>11.23</v>
      </c>
      <c r="S94" s="19">
        <v>26.024999999999999</v>
      </c>
      <c r="T94" s="19">
        <v>61.56</v>
      </c>
      <c r="U94" s="19">
        <v>31.495000000000001</v>
      </c>
      <c r="V94" s="19">
        <v>3.375</v>
      </c>
      <c r="W94" s="18">
        <v>12.6</v>
      </c>
      <c r="X94" s="19">
        <v>7.7605000000000004</v>
      </c>
      <c r="Y94" s="19">
        <v>7.6829999999999998</v>
      </c>
      <c r="Z94" s="19">
        <v>4.1425000000000001</v>
      </c>
      <c r="AA94" s="19">
        <v>0.13150000000000001</v>
      </c>
      <c r="AB94" s="20">
        <f>Z94/$W94*100</f>
        <v>32.876984126984127</v>
      </c>
      <c r="AC94" s="20">
        <f>AA94/$W94*100</f>
        <v>1.0436507936507937</v>
      </c>
      <c r="AE94" s="19">
        <f>(W94-X94)/W94*100</f>
        <v>38.408730158730151</v>
      </c>
      <c r="AF94" s="19">
        <f>((W94-Y94)/W94*100)-AE94</f>
        <v>0.61507936507936734</v>
      </c>
      <c r="AG94" s="19">
        <f t="shared" si="3"/>
        <v>28.099206349206352</v>
      </c>
      <c r="AH94" s="19">
        <f>(Z94-AA94)/W94*100</f>
        <v>31.833333333333336</v>
      </c>
      <c r="AI94" s="19">
        <f>AA94/W94*100</f>
        <v>1.0436507936507937</v>
      </c>
      <c r="AJ94" s="43">
        <f t="shared" si="4"/>
        <v>100.00000000000001</v>
      </c>
      <c r="AK94" s="44">
        <f t="shared" si="5"/>
        <v>76.372694444444448</v>
      </c>
    </row>
    <row r="95" spans="1:37" x14ac:dyDescent="0.2">
      <c r="A95">
        <v>94</v>
      </c>
      <c r="B95" t="s">
        <v>28</v>
      </c>
      <c r="C95" s="12" t="s">
        <v>29</v>
      </c>
      <c r="D95" s="22">
        <v>51</v>
      </c>
      <c r="E95" s="15" t="s">
        <v>54</v>
      </c>
      <c r="F95" s="22">
        <v>4</v>
      </c>
      <c r="G95" s="15" t="s">
        <v>51</v>
      </c>
      <c r="H95" s="22">
        <v>10</v>
      </c>
      <c r="I95" s="15" t="s">
        <v>52</v>
      </c>
      <c r="J95" s="15" t="s">
        <v>55</v>
      </c>
      <c r="L95" s="15" t="s">
        <v>37</v>
      </c>
      <c r="M95" s="16">
        <v>34.9</v>
      </c>
      <c r="N95" s="19">
        <v>39.130000000000003</v>
      </c>
      <c r="O95" s="19">
        <v>124</v>
      </c>
      <c r="P95" s="19">
        <v>48.5212</v>
      </c>
      <c r="Q95" s="19">
        <v>2.12</v>
      </c>
      <c r="R95" s="19">
        <v>4.42</v>
      </c>
      <c r="S95" s="19">
        <v>31.82</v>
      </c>
      <c r="T95" s="19">
        <v>66.2</v>
      </c>
      <c r="U95" s="19">
        <v>33.700000000000003</v>
      </c>
      <c r="V95" s="19">
        <v>3.86</v>
      </c>
      <c r="W95" s="18">
        <v>4.93</v>
      </c>
      <c r="X95" s="19">
        <v>2.3109999999999999</v>
      </c>
      <c r="Y95" s="19">
        <v>3.0720000000000001</v>
      </c>
      <c r="Z95" s="19">
        <v>0.442</v>
      </c>
      <c r="AA95" s="19">
        <v>0</v>
      </c>
      <c r="AB95" s="20">
        <f>Z95/$W95*100</f>
        <v>8.9655172413793114</v>
      </c>
      <c r="AC95" s="20">
        <f>AA95/$W95*100</f>
        <v>0</v>
      </c>
      <c r="AE95" s="48">
        <f>(W95-X95)/W95*100</f>
        <v>53.123732251521297</v>
      </c>
      <c r="AF95" s="48">
        <f>((W95-Y95)/W95*100)-AE95</f>
        <v>-15.436105476673433</v>
      </c>
      <c r="AG95" s="48">
        <f t="shared" si="3"/>
        <v>53.346855983772826</v>
      </c>
      <c r="AH95" s="48">
        <f>(Z95-AA95)/W95*100</f>
        <v>8.9655172413793114</v>
      </c>
      <c r="AI95" s="48">
        <f>AA95/W95*100</f>
        <v>0</v>
      </c>
      <c r="AJ95" s="49">
        <f t="shared" si="4"/>
        <v>100.00000000000001</v>
      </c>
      <c r="AK95" s="50">
        <f t="shared" si="5"/>
        <v>63.23811359026368</v>
      </c>
    </row>
    <row r="96" spans="1:37" x14ac:dyDescent="0.2">
      <c r="A96">
        <v>95</v>
      </c>
      <c r="B96" t="s">
        <v>28</v>
      </c>
      <c r="C96" s="12" t="s">
        <v>29</v>
      </c>
      <c r="D96" s="22">
        <v>52</v>
      </c>
      <c r="E96" s="15" t="s">
        <v>56</v>
      </c>
      <c r="F96" s="22">
        <v>4</v>
      </c>
      <c r="G96" s="15" t="s">
        <v>51</v>
      </c>
      <c r="H96" s="22">
        <v>10</v>
      </c>
      <c r="I96" s="15" t="s">
        <v>52</v>
      </c>
      <c r="J96" s="15" t="s">
        <v>57</v>
      </c>
      <c r="L96" s="15" t="s">
        <v>34</v>
      </c>
      <c r="M96" s="16">
        <v>11.555</v>
      </c>
      <c r="N96" s="19">
        <v>9.2151999999999994</v>
      </c>
      <c r="O96" s="19">
        <v>108.16</v>
      </c>
      <c r="P96" s="19">
        <v>9.7141279999999988</v>
      </c>
      <c r="Q96" s="19">
        <v>3.62</v>
      </c>
      <c r="R96" s="19">
        <v>14.087999999999999</v>
      </c>
      <c r="S96" s="19">
        <v>17.834</v>
      </c>
      <c r="T96" s="19">
        <v>53.902000000000001</v>
      </c>
      <c r="U96" s="19">
        <v>24.72</v>
      </c>
      <c r="V96" s="19">
        <v>2.726</v>
      </c>
      <c r="W96" s="18">
        <v>24.342000000000002</v>
      </c>
      <c r="X96" s="19">
        <v>18.854399999999998</v>
      </c>
      <c r="Y96" s="19">
        <v>17.098199999999999</v>
      </c>
      <c r="Z96" s="19">
        <v>10.5296</v>
      </c>
      <c r="AA96" s="19">
        <v>4.8257999999999992</v>
      </c>
      <c r="AB96" s="20">
        <f>Z96/$W96*100</f>
        <v>43.256922192095963</v>
      </c>
      <c r="AC96" s="20">
        <f>AA96/$W96*100</f>
        <v>19.824993837811185</v>
      </c>
      <c r="AE96" s="19">
        <f>(W96-X96)/W96*100</f>
        <v>22.543751540547216</v>
      </c>
      <c r="AF96" s="19">
        <f>((W96-Y96)/W96*100)-AE96</f>
        <v>7.2146906581217607</v>
      </c>
      <c r="AG96" s="19">
        <f t="shared" si="3"/>
        <v>26.984635609235063</v>
      </c>
      <c r="AH96" s="19">
        <f>(Z96-AA96)/W96*100</f>
        <v>23.431928354284778</v>
      </c>
      <c r="AI96" s="19">
        <f>AA96/W96*100</f>
        <v>19.824993837811185</v>
      </c>
      <c r="AJ96" s="43">
        <f t="shared" si="4"/>
        <v>100</v>
      </c>
      <c r="AK96" s="44">
        <f t="shared" si="5"/>
        <v>60.432353956125233</v>
      </c>
    </row>
    <row r="97" spans="1:37" x14ac:dyDescent="0.2">
      <c r="A97">
        <v>96</v>
      </c>
      <c r="B97" t="s">
        <v>28</v>
      </c>
      <c r="C97" s="12" t="s">
        <v>29</v>
      </c>
      <c r="D97" s="22">
        <v>52</v>
      </c>
      <c r="E97" s="15" t="s">
        <v>56</v>
      </c>
      <c r="F97" s="22">
        <v>4</v>
      </c>
      <c r="G97" s="15" t="s">
        <v>51</v>
      </c>
      <c r="H97" s="22">
        <v>10</v>
      </c>
      <c r="I97" s="15" t="s">
        <v>52</v>
      </c>
      <c r="J97" s="15" t="s">
        <v>57</v>
      </c>
      <c r="L97" s="15" t="s">
        <v>34</v>
      </c>
      <c r="M97" s="16">
        <v>18.3</v>
      </c>
      <c r="N97" s="19">
        <v>9.2151999999999994</v>
      </c>
      <c r="O97" s="19">
        <v>187.13333333333335</v>
      </c>
      <c r="P97" s="19">
        <v>17.145533333333336</v>
      </c>
      <c r="Q97" s="19">
        <v>3.5883333333333329</v>
      </c>
      <c r="R97" s="19">
        <v>12.988333333333332</v>
      </c>
      <c r="S97" s="19">
        <v>19.811666666666667</v>
      </c>
      <c r="T97" s="19">
        <v>53.18</v>
      </c>
      <c r="U97" s="19">
        <v>25.7</v>
      </c>
      <c r="V97" s="19">
        <v>2.2050000000000001</v>
      </c>
      <c r="W97" s="18">
        <v>22.074999999999999</v>
      </c>
      <c r="X97" s="19">
        <v>17.252833333333335</v>
      </c>
      <c r="Y97" s="19">
        <v>15.531666666666668</v>
      </c>
      <c r="Z97" s="19">
        <v>9.1033333333333335</v>
      </c>
      <c r="AA97" s="19">
        <v>3.858166666666667</v>
      </c>
      <c r="AB97" s="20">
        <f>Z97/$W97*100</f>
        <v>41.238203095507743</v>
      </c>
      <c r="AC97" s="20">
        <f>AA97/$W97*100</f>
        <v>17.477538693846736</v>
      </c>
      <c r="AE97" s="19">
        <f>(W97-X97)/W97*100</f>
        <v>21.844469611174016</v>
      </c>
      <c r="AF97" s="19">
        <f>((W97-Y97)/W97*100)-AE97</f>
        <v>7.7969044922612305</v>
      </c>
      <c r="AG97" s="19">
        <f t="shared" si="3"/>
        <v>29.120422801057007</v>
      </c>
      <c r="AH97" s="19">
        <f>(Z97-AA97)/W97*100</f>
        <v>23.760664401661003</v>
      </c>
      <c r="AI97" s="19">
        <f>AA97/W97*100</f>
        <v>17.477538693846736</v>
      </c>
      <c r="AJ97" s="43">
        <f t="shared" si="4"/>
        <v>100</v>
      </c>
      <c r="AK97" s="44">
        <f t="shared" si="5"/>
        <v>63.378424311060783</v>
      </c>
    </row>
    <row r="98" spans="1:37" x14ac:dyDescent="0.2">
      <c r="A98">
        <v>97</v>
      </c>
      <c r="B98" t="s">
        <v>28</v>
      </c>
      <c r="C98" s="12" t="s">
        <v>29</v>
      </c>
      <c r="D98" s="22">
        <v>52</v>
      </c>
      <c r="E98" s="15" t="s">
        <v>56</v>
      </c>
      <c r="F98" s="22">
        <v>4</v>
      </c>
      <c r="G98" s="15" t="s">
        <v>51</v>
      </c>
      <c r="H98" s="22">
        <v>10</v>
      </c>
      <c r="I98" s="15" t="s">
        <v>52</v>
      </c>
      <c r="J98" s="15" t="s">
        <v>57</v>
      </c>
      <c r="L98" s="15" t="s">
        <v>34</v>
      </c>
      <c r="M98" s="16">
        <v>25.414999999999999</v>
      </c>
      <c r="N98" s="19">
        <v>9.2151999999999994</v>
      </c>
      <c r="O98" s="19">
        <v>175.6</v>
      </c>
      <c r="P98" s="19">
        <v>17.28284</v>
      </c>
      <c r="Q98" s="19">
        <v>3.8149999999999999</v>
      </c>
      <c r="R98" s="19">
        <v>13.53</v>
      </c>
      <c r="S98" s="19">
        <v>21.155000000000001</v>
      </c>
      <c r="T98" s="19">
        <v>51.02</v>
      </c>
      <c r="U98" s="19">
        <v>26.585000000000001</v>
      </c>
      <c r="V98" s="19">
        <v>3.44</v>
      </c>
      <c r="W98" s="18">
        <v>23.05</v>
      </c>
      <c r="X98" s="19">
        <v>17.250500000000002</v>
      </c>
      <c r="Y98" s="19">
        <v>15.516500000000001</v>
      </c>
      <c r="Z98" s="19">
        <v>9.5824999999999996</v>
      </c>
      <c r="AA98" s="19">
        <v>3.9055</v>
      </c>
      <c r="AB98" s="20">
        <f>Z98/$W98*100</f>
        <v>41.572668112798262</v>
      </c>
      <c r="AC98" s="20">
        <f>AA98/$W98*100</f>
        <v>16.943600867678956</v>
      </c>
      <c r="AE98" s="19">
        <f>(W98-X98)/W98*100</f>
        <v>25.160520607375265</v>
      </c>
      <c r="AF98" s="19">
        <f>((W98-Y98)/W98*100)-AE98</f>
        <v>7.5227765726681177</v>
      </c>
      <c r="AG98" s="19">
        <f t="shared" si="3"/>
        <v>25.74403470715836</v>
      </c>
      <c r="AH98" s="19">
        <f>(Z98-AA98)/W98*100</f>
        <v>24.629067245119305</v>
      </c>
      <c r="AI98" s="19">
        <f>AA98/W98*100</f>
        <v>16.943600867678956</v>
      </c>
      <c r="AJ98" s="43">
        <f t="shared" si="4"/>
        <v>100</v>
      </c>
      <c r="AK98" s="44">
        <f t="shared" si="5"/>
        <v>64.342687635574833</v>
      </c>
    </row>
    <row r="99" spans="1:37" x14ac:dyDescent="0.2">
      <c r="A99">
        <v>98</v>
      </c>
      <c r="B99" t="s">
        <v>28</v>
      </c>
      <c r="C99" s="12" t="s">
        <v>29</v>
      </c>
      <c r="D99" s="22">
        <v>52</v>
      </c>
      <c r="E99" s="15" t="s">
        <v>56</v>
      </c>
      <c r="F99" s="22">
        <v>4</v>
      </c>
      <c r="G99" s="15" t="s">
        <v>51</v>
      </c>
      <c r="H99" s="22">
        <v>10</v>
      </c>
      <c r="I99" s="15" t="s">
        <v>52</v>
      </c>
      <c r="J99" s="15" t="s">
        <v>57</v>
      </c>
      <c r="L99" s="15" t="s">
        <v>34</v>
      </c>
      <c r="M99" s="16">
        <v>39.8125</v>
      </c>
      <c r="N99" s="19">
        <v>9.2151999999999994</v>
      </c>
      <c r="O99" s="19">
        <v>221.6</v>
      </c>
      <c r="P99" s="19">
        <v>21.074160000000003</v>
      </c>
      <c r="Q99" s="19">
        <v>3.97</v>
      </c>
      <c r="R99" s="19">
        <v>11.85</v>
      </c>
      <c r="S99" s="19">
        <v>24.01</v>
      </c>
      <c r="T99" s="19">
        <v>57.28</v>
      </c>
      <c r="U99" s="19">
        <v>30.47</v>
      </c>
      <c r="V99" s="19">
        <v>2.21</v>
      </c>
      <c r="W99" s="18">
        <v>22.66</v>
      </c>
      <c r="X99" s="19">
        <v>18.353000000000002</v>
      </c>
      <c r="Y99" s="19">
        <v>16.492999999999999</v>
      </c>
      <c r="Z99" s="19">
        <v>8.6850000000000005</v>
      </c>
      <c r="AA99" s="19">
        <v>4.234</v>
      </c>
      <c r="AB99" s="20">
        <f>Z99/$W99*100</f>
        <v>38.327449249779349</v>
      </c>
      <c r="AC99" s="20">
        <f>AA99/$W99*100</f>
        <v>18.684907325684026</v>
      </c>
      <c r="AE99" s="19">
        <f>(W99-X99)/W99*100</f>
        <v>19.007060900264776</v>
      </c>
      <c r="AF99" s="19">
        <f>((W99-Y99)/W99*100)-AE99</f>
        <v>8.2082965578111349</v>
      </c>
      <c r="AG99" s="19">
        <f t="shared" si="3"/>
        <v>34.457193292144737</v>
      </c>
      <c r="AH99" s="19">
        <f>(Z99-AA99)/W99*100</f>
        <v>19.642541924095326</v>
      </c>
      <c r="AI99" s="19">
        <f>AA99/W99*100</f>
        <v>18.684907325684026</v>
      </c>
      <c r="AJ99" s="43">
        <f t="shared" si="4"/>
        <v>100</v>
      </c>
      <c r="AK99" s="44">
        <f t="shared" si="5"/>
        <v>61.956297440423683</v>
      </c>
    </row>
    <row r="100" spans="1:37" x14ac:dyDescent="0.2">
      <c r="A100">
        <v>99</v>
      </c>
      <c r="B100" t="s">
        <v>28</v>
      </c>
      <c r="C100" s="12" t="s">
        <v>29</v>
      </c>
      <c r="D100" s="22">
        <v>52</v>
      </c>
      <c r="E100" s="15" t="s">
        <v>56</v>
      </c>
      <c r="F100" s="22">
        <v>4</v>
      </c>
      <c r="G100" s="15" t="s">
        <v>51</v>
      </c>
      <c r="H100" s="22">
        <v>10</v>
      </c>
      <c r="I100" s="15" t="s">
        <v>52</v>
      </c>
      <c r="J100" s="15" t="s">
        <v>57</v>
      </c>
      <c r="L100" s="15" t="s">
        <v>34</v>
      </c>
      <c r="M100" s="16">
        <v>54.5</v>
      </c>
      <c r="N100" s="19">
        <v>9.2151999999999994</v>
      </c>
      <c r="O100" s="19">
        <v>439.2</v>
      </c>
      <c r="P100" s="19">
        <v>36.980640000000001</v>
      </c>
      <c r="Q100" s="19">
        <v>2.76</v>
      </c>
      <c r="R100" s="19">
        <v>13.21</v>
      </c>
      <c r="S100" s="19">
        <v>23.87</v>
      </c>
      <c r="T100" s="19">
        <v>56.59</v>
      </c>
      <c r="U100" s="19">
        <v>29.86</v>
      </c>
      <c r="V100" s="19">
        <v>2.95</v>
      </c>
      <c r="W100" s="18">
        <v>21.06</v>
      </c>
      <c r="X100" s="19">
        <v>14.391999999999999</v>
      </c>
      <c r="Y100" s="19">
        <v>12.612</v>
      </c>
      <c r="Z100" s="19">
        <v>9.9809999999999999</v>
      </c>
      <c r="AA100" s="19">
        <v>3.9359999999999999</v>
      </c>
      <c r="AB100" s="20">
        <f>Z100/$W100*100</f>
        <v>47.393162393162399</v>
      </c>
      <c r="AC100" s="20">
        <f>AA100/$W100*100</f>
        <v>18.689458689458689</v>
      </c>
      <c r="AE100" s="19">
        <f>(W100-X100)/W100*100</f>
        <v>31.661918328584992</v>
      </c>
      <c r="AF100" s="19">
        <f>((W100-Y100)/W100*100)-AE100</f>
        <v>8.4520417853751191</v>
      </c>
      <c r="AG100" s="19">
        <f t="shared" si="3"/>
        <v>12.492877492877504</v>
      </c>
      <c r="AH100" s="19">
        <f>(Z100-AA100)/W100*100</f>
        <v>28.703703703703702</v>
      </c>
      <c r="AI100" s="19">
        <f>AA100/W100*100</f>
        <v>18.689458689458689</v>
      </c>
      <c r="AJ100" s="43">
        <f t="shared" si="4"/>
        <v>100</v>
      </c>
      <c r="AK100" s="44">
        <f t="shared" si="5"/>
        <v>64.884938271604938</v>
      </c>
    </row>
    <row r="101" spans="1:37" x14ac:dyDescent="0.2">
      <c r="A101">
        <v>100</v>
      </c>
      <c r="B101" t="s">
        <v>28</v>
      </c>
      <c r="C101" s="12" t="s">
        <v>29</v>
      </c>
      <c r="D101" s="22">
        <v>52</v>
      </c>
      <c r="E101" s="15" t="s">
        <v>56</v>
      </c>
      <c r="F101" s="22">
        <v>4</v>
      </c>
      <c r="G101" s="15" t="s">
        <v>51</v>
      </c>
      <c r="H101" s="22">
        <v>10</v>
      </c>
      <c r="I101" s="15" t="s">
        <v>52</v>
      </c>
      <c r="J101" s="15" t="s">
        <v>57</v>
      </c>
      <c r="L101" s="15" t="s">
        <v>34</v>
      </c>
      <c r="M101" s="16">
        <v>9.1594382142857143</v>
      </c>
      <c r="N101" s="19">
        <v>11.713999999999999</v>
      </c>
      <c r="O101" s="19">
        <v>98.973522984951543</v>
      </c>
      <c r="P101" s="19">
        <v>11.68560419130076</v>
      </c>
      <c r="Q101" s="19">
        <v>3.8121428571428568</v>
      </c>
      <c r="R101" s="19">
        <v>13.703571428571427</v>
      </c>
      <c r="S101" s="19">
        <v>16.313571428571429</v>
      </c>
      <c r="T101" s="19">
        <v>48.40642857142857</v>
      </c>
      <c r="U101" s="19">
        <v>22.710714285714293</v>
      </c>
      <c r="V101" s="19">
        <v>2.3842857142857143</v>
      </c>
      <c r="W101" s="18">
        <v>23.987857142857141</v>
      </c>
      <c r="X101" s="19">
        <v>18.309928571428571</v>
      </c>
      <c r="Y101" s="19">
        <v>16.710571428571424</v>
      </c>
      <c r="Z101" s="19">
        <v>9.1341428571428569</v>
      </c>
      <c r="AA101" s="19">
        <v>3.9932142857142856</v>
      </c>
      <c r="AB101" s="20">
        <f>Z101/$W101*100</f>
        <v>38.078194324509425</v>
      </c>
      <c r="AC101" s="20">
        <f>AA101/$W101*100</f>
        <v>16.646815353005987</v>
      </c>
      <c r="AE101" s="19">
        <f>(W101-X101)/W101*100</f>
        <v>23.670011613018488</v>
      </c>
      <c r="AF101" s="19">
        <f>((W101-Y101)/W101*100)-AE101</f>
        <v>6.6673614626448092</v>
      </c>
      <c r="AG101" s="19">
        <f t="shared" si="3"/>
        <v>31.584432599827284</v>
      </c>
      <c r="AH101" s="19">
        <f>(Z101-AA101)/W101*100</f>
        <v>21.431378971503438</v>
      </c>
      <c r="AI101" s="19">
        <f>AA101/W101*100</f>
        <v>16.646815353005987</v>
      </c>
      <c r="AJ101" s="43">
        <f t="shared" si="4"/>
        <v>100.00000000000001</v>
      </c>
      <c r="AK101" s="44">
        <f t="shared" si="5"/>
        <v>63.415966709347018</v>
      </c>
    </row>
    <row r="102" spans="1:37" x14ac:dyDescent="0.2">
      <c r="A102">
        <v>101</v>
      </c>
      <c r="B102" t="s">
        <v>28</v>
      </c>
      <c r="C102" s="12" t="s">
        <v>29</v>
      </c>
      <c r="D102" s="22">
        <v>52</v>
      </c>
      <c r="E102" s="15" t="s">
        <v>56</v>
      </c>
      <c r="F102" s="22">
        <v>4</v>
      </c>
      <c r="G102" s="15" t="s">
        <v>51</v>
      </c>
      <c r="H102" s="22">
        <v>10</v>
      </c>
      <c r="I102" s="15" t="s">
        <v>52</v>
      </c>
      <c r="J102" s="15" t="s">
        <v>57</v>
      </c>
      <c r="L102" s="15" t="s">
        <v>34</v>
      </c>
      <c r="M102" s="16">
        <v>23.088750000000001</v>
      </c>
      <c r="N102" s="19">
        <v>11.713999999999999</v>
      </c>
      <c r="O102" s="19">
        <v>167.97600000000003</v>
      </c>
      <c r="P102" s="19">
        <v>19.271694400000001</v>
      </c>
      <c r="Q102" s="19">
        <v>3.6070000000000002</v>
      </c>
      <c r="R102" s="19">
        <v>13.242000000000001</v>
      </c>
      <c r="S102" s="19">
        <v>18.302</v>
      </c>
      <c r="T102" s="19">
        <v>49.122</v>
      </c>
      <c r="U102" s="19">
        <v>24.069000000000003</v>
      </c>
      <c r="V102" s="19">
        <v>2.1829999999999998</v>
      </c>
      <c r="W102" s="18">
        <v>21.250999999999998</v>
      </c>
      <c r="X102" s="19">
        <v>16.0916</v>
      </c>
      <c r="Y102" s="19">
        <v>14.616899999999998</v>
      </c>
      <c r="Z102" s="19">
        <v>7.9913999999999987</v>
      </c>
      <c r="AA102" s="19">
        <v>3.5305</v>
      </c>
      <c r="AB102" s="20">
        <f>Z102/$W102*100</f>
        <v>37.604818596771914</v>
      </c>
      <c r="AC102" s="20">
        <f>AA102/$W102*100</f>
        <v>16.613335843019154</v>
      </c>
      <c r="AE102" s="19">
        <f>(W102-X102)/W102*100</f>
        <v>24.278386899440019</v>
      </c>
      <c r="AF102" s="19">
        <f>((W102-Y102)/W102*100)-AE102</f>
        <v>6.9394381440873509</v>
      </c>
      <c r="AG102" s="19">
        <f t="shared" si="3"/>
        <v>31.177356359700713</v>
      </c>
      <c r="AH102" s="19">
        <f>(Z102-AA102)/W102*100</f>
        <v>20.991482753752759</v>
      </c>
      <c r="AI102" s="19">
        <f>AA102/W102*100</f>
        <v>16.613335843019154</v>
      </c>
      <c r="AJ102" s="43">
        <f t="shared" si="4"/>
        <v>100</v>
      </c>
      <c r="AK102" s="44">
        <f t="shared" si="5"/>
        <v>63.873330196226078</v>
      </c>
    </row>
    <row r="103" spans="1:37" x14ac:dyDescent="0.2">
      <c r="A103">
        <v>102</v>
      </c>
      <c r="B103" t="s">
        <v>28</v>
      </c>
      <c r="C103" s="12" t="s">
        <v>29</v>
      </c>
      <c r="D103" s="22">
        <v>52</v>
      </c>
      <c r="E103" s="15" t="s">
        <v>56</v>
      </c>
      <c r="F103" s="22">
        <v>4</v>
      </c>
      <c r="G103" s="15" t="s">
        <v>51</v>
      </c>
      <c r="H103" s="22">
        <v>10</v>
      </c>
      <c r="I103" s="15" t="s">
        <v>52</v>
      </c>
      <c r="J103" s="15" t="s">
        <v>57</v>
      </c>
      <c r="L103" s="15" t="s">
        <v>34</v>
      </c>
      <c r="M103" s="16">
        <v>42.375</v>
      </c>
      <c r="N103" s="19">
        <v>11.713999999999999</v>
      </c>
      <c r="O103" s="19">
        <v>232</v>
      </c>
      <c r="P103" s="19">
        <v>28.549599999999998</v>
      </c>
      <c r="Q103" s="19">
        <v>2.9449999999999998</v>
      </c>
      <c r="R103" s="19">
        <v>11.685</v>
      </c>
      <c r="S103" s="19">
        <v>22.215</v>
      </c>
      <c r="T103" s="19">
        <v>54.325000000000003</v>
      </c>
      <c r="U103" s="19">
        <v>27.355</v>
      </c>
      <c r="V103" s="19">
        <v>2.16</v>
      </c>
      <c r="W103" s="18">
        <v>18.965</v>
      </c>
      <c r="X103" s="19">
        <v>14.080500000000001</v>
      </c>
      <c r="Y103" s="19">
        <v>12.795500000000001</v>
      </c>
      <c r="Z103" s="19">
        <v>7.7275</v>
      </c>
      <c r="AA103" s="19">
        <v>2.7374999999999998</v>
      </c>
      <c r="AB103" s="20">
        <f>Z103/$W103*100</f>
        <v>40.746111257579756</v>
      </c>
      <c r="AC103" s="20">
        <f>AA103/$W103*100</f>
        <v>14.434484576852094</v>
      </c>
      <c r="AE103" s="19">
        <f>(W103-X103)/W103*100</f>
        <v>25.755338781966774</v>
      </c>
      <c r="AF103" s="19">
        <f>((W103-Y103)/W103*100)-AE103</f>
        <v>6.7756393356182478</v>
      </c>
      <c r="AG103" s="19">
        <f t="shared" si="3"/>
        <v>26.722910624835229</v>
      </c>
      <c r="AH103" s="19">
        <f>(Z103-AA103)/W103*100</f>
        <v>26.311626680727656</v>
      </c>
      <c r="AI103" s="19">
        <f>AA103/W103*100</f>
        <v>14.434484576852094</v>
      </c>
      <c r="AJ103" s="43">
        <f t="shared" si="4"/>
        <v>100</v>
      </c>
      <c r="AK103" s="44">
        <f t="shared" si="5"/>
        <v>66.295858159768002</v>
      </c>
    </row>
    <row r="104" spans="1:37" x14ac:dyDescent="0.2">
      <c r="A104">
        <v>103</v>
      </c>
      <c r="B104" t="s">
        <v>28</v>
      </c>
      <c r="C104" s="12" t="s">
        <v>29</v>
      </c>
      <c r="D104" s="22">
        <v>52</v>
      </c>
      <c r="E104" s="15" t="s">
        <v>56</v>
      </c>
      <c r="F104" s="22">
        <v>4</v>
      </c>
      <c r="G104" s="15" t="s">
        <v>51</v>
      </c>
      <c r="H104" s="22">
        <v>10</v>
      </c>
      <c r="I104" s="15" t="s">
        <v>52</v>
      </c>
      <c r="J104" s="15" t="s">
        <v>57</v>
      </c>
      <c r="L104" s="15" t="s">
        <v>34</v>
      </c>
      <c r="M104" s="16">
        <v>8.3632051538461543</v>
      </c>
      <c r="N104" s="19">
        <v>15.638788461538462</v>
      </c>
      <c r="O104" s="19">
        <v>106.41128205128206</v>
      </c>
      <c r="P104" s="19">
        <v>18.112084991452996</v>
      </c>
      <c r="Q104" s="19">
        <v>3.29</v>
      </c>
      <c r="R104" s="19">
        <v>12.610769230769229</v>
      </c>
      <c r="S104" s="19">
        <v>17.330769230769231</v>
      </c>
      <c r="T104" s="19">
        <v>43.859230769230763</v>
      </c>
      <c r="U104" s="19">
        <v>21.556923076923077</v>
      </c>
      <c r="V104" s="19">
        <v>2.1430769230769235</v>
      </c>
      <c r="W104" s="18">
        <v>17.904615384615383</v>
      </c>
      <c r="X104" s="19">
        <v>12.729615384615384</v>
      </c>
      <c r="Y104" s="19">
        <v>11.767384615384616</v>
      </c>
      <c r="Z104" s="19">
        <v>5.1905384615384609</v>
      </c>
      <c r="AA104" s="19">
        <v>2.6990769230769232</v>
      </c>
      <c r="AB104" s="20">
        <f>Z104/$W104*100</f>
        <v>28.989946726241623</v>
      </c>
      <c r="AC104" s="20">
        <f>AA104/$W104*100</f>
        <v>15.074755112562299</v>
      </c>
      <c r="AE104" s="19">
        <f>(W104-X104)/W104*100</f>
        <v>28.903162055335969</v>
      </c>
      <c r="AF104" s="19">
        <f>((W104-Y104)/W104*100)-AE104</f>
        <v>5.3742051898951573</v>
      </c>
      <c r="AG104" s="19">
        <f t="shared" si="3"/>
        <v>36.732686028527255</v>
      </c>
      <c r="AH104" s="19">
        <f>(Z104-AA104)/W104*100</f>
        <v>13.915191613679323</v>
      </c>
      <c r="AI104" s="19">
        <f>AA104/W104*100</f>
        <v>15.074755112562299</v>
      </c>
      <c r="AJ104" s="43">
        <f t="shared" si="4"/>
        <v>100.00000000000001</v>
      </c>
      <c r="AK104" s="44">
        <f t="shared" si="5"/>
        <v>64.774215930572254</v>
      </c>
    </row>
    <row r="105" spans="1:37" x14ac:dyDescent="0.2">
      <c r="A105">
        <v>104</v>
      </c>
      <c r="B105" t="s">
        <v>28</v>
      </c>
      <c r="C105" s="12" t="s">
        <v>29</v>
      </c>
      <c r="D105" s="22">
        <v>52</v>
      </c>
      <c r="E105" s="15" t="s">
        <v>56</v>
      </c>
      <c r="F105" s="22">
        <v>4</v>
      </c>
      <c r="G105" s="15" t="s">
        <v>51</v>
      </c>
      <c r="H105" s="22">
        <v>10</v>
      </c>
      <c r="I105" s="15" t="s">
        <v>52</v>
      </c>
      <c r="J105" s="15" t="s">
        <v>57</v>
      </c>
      <c r="L105" s="15" t="s">
        <v>34</v>
      </c>
      <c r="M105" s="16">
        <v>14.911892499999999</v>
      </c>
      <c r="N105" s="19">
        <v>15.638788461538462</v>
      </c>
      <c r="O105" s="19">
        <v>133.80777777777777</v>
      </c>
      <c r="P105" s="19">
        <v>20.965452166666665</v>
      </c>
      <c r="Q105" s="19">
        <v>3.370625</v>
      </c>
      <c r="R105" s="19">
        <v>11.2125</v>
      </c>
      <c r="S105" s="19">
        <v>19.024374999999999</v>
      </c>
      <c r="T105" s="19">
        <v>46.380625000000002</v>
      </c>
      <c r="U105" s="19">
        <v>23.014375000000001</v>
      </c>
      <c r="V105" s="19">
        <v>1.7268749999999999</v>
      </c>
      <c r="W105" s="18">
        <v>16.48</v>
      </c>
      <c r="X105" s="19">
        <v>12.323500000000001</v>
      </c>
      <c r="Y105" s="19">
        <v>11.387749999999997</v>
      </c>
      <c r="Z105" s="19">
        <v>4.2463750000000005</v>
      </c>
      <c r="AA105" s="19">
        <v>2.1955</v>
      </c>
      <c r="AB105" s="20">
        <f>Z105/$W105*100</f>
        <v>25.766838592233011</v>
      </c>
      <c r="AC105" s="20">
        <f>AA105/$W105*100</f>
        <v>13.322208737864077</v>
      </c>
      <c r="AE105" s="19">
        <f>(W105-X105)/W105*100</f>
        <v>25.221480582524268</v>
      </c>
      <c r="AF105" s="19">
        <f>((W105-Y105)/W105*100)-AE105</f>
        <v>5.6780946601942013</v>
      </c>
      <c r="AG105" s="19">
        <f t="shared" si="3"/>
        <v>43.333586165048516</v>
      </c>
      <c r="AH105" s="19">
        <f>(Z105-AA105)/W105*100</f>
        <v>12.444629854368934</v>
      </c>
      <c r="AI105" s="19">
        <f>AA105/W105*100</f>
        <v>13.322208737864077</v>
      </c>
      <c r="AJ105" s="43">
        <f t="shared" si="4"/>
        <v>99.999999999999986</v>
      </c>
      <c r="AK105" s="44">
        <f t="shared" si="5"/>
        <v>66.165755461165077</v>
      </c>
    </row>
    <row r="106" spans="1:37" x14ac:dyDescent="0.2">
      <c r="A106">
        <v>105</v>
      </c>
      <c r="B106" t="s">
        <v>28</v>
      </c>
      <c r="C106" s="12" t="s">
        <v>29</v>
      </c>
      <c r="D106" s="22">
        <v>52</v>
      </c>
      <c r="E106" s="15" t="s">
        <v>56</v>
      </c>
      <c r="F106" s="22">
        <v>4</v>
      </c>
      <c r="G106" s="15" t="s">
        <v>51</v>
      </c>
      <c r="H106" s="22">
        <v>10</v>
      </c>
      <c r="I106" s="15" t="s">
        <v>52</v>
      </c>
      <c r="J106" s="15" t="s">
        <v>57</v>
      </c>
      <c r="L106" s="15" t="s">
        <v>34</v>
      </c>
      <c r="M106" s="16">
        <v>22.815277500000001</v>
      </c>
      <c r="N106" s="19">
        <v>15.638788461538462</v>
      </c>
      <c r="O106" s="19">
        <v>184.99</v>
      </c>
      <c r="P106" s="19">
        <v>30.398658999999999</v>
      </c>
      <c r="Q106" s="19">
        <v>3.0762499999999999</v>
      </c>
      <c r="R106" s="19">
        <v>10.11125</v>
      </c>
      <c r="S106" s="19">
        <v>18.483750000000001</v>
      </c>
      <c r="T106" s="19">
        <v>44.28</v>
      </c>
      <c r="U106" s="19">
        <v>21.678750000000001</v>
      </c>
      <c r="V106" s="19">
        <v>1.1074999999999999</v>
      </c>
      <c r="W106" s="18">
        <v>15.623749999999999</v>
      </c>
      <c r="X106" s="19">
        <v>11.263375</v>
      </c>
      <c r="Y106" s="19">
        <v>10.4475</v>
      </c>
      <c r="Z106" s="19">
        <v>3.7657500000000002</v>
      </c>
      <c r="AA106" s="19">
        <v>1.7875000000000001</v>
      </c>
      <c r="AB106" s="20">
        <f>Z106/$W106*100</f>
        <v>24.102728218257464</v>
      </c>
      <c r="AC106" s="20">
        <f>AA106/$W106*100</f>
        <v>11.44091527322186</v>
      </c>
      <c r="AE106" s="19">
        <f>(W106-X106)/W106*100</f>
        <v>27.908632690615249</v>
      </c>
      <c r="AF106" s="19">
        <f>((W106-Y106)/W106*100)-AE106</f>
        <v>5.2220177614209078</v>
      </c>
      <c r="AG106" s="19">
        <f t="shared" si="3"/>
        <v>42.766621329706382</v>
      </c>
      <c r="AH106" s="19">
        <f>(Z106-AA106)/W106*100</f>
        <v>12.661812945035603</v>
      </c>
      <c r="AI106" s="19">
        <f>AA106/W106*100</f>
        <v>11.44091527322186</v>
      </c>
      <c r="AJ106" s="43">
        <f t="shared" si="4"/>
        <v>100.00000000000001</v>
      </c>
      <c r="AK106" s="44">
        <f t="shared" si="5"/>
        <v>68.215539643171439</v>
      </c>
    </row>
    <row r="107" spans="1:37" x14ac:dyDescent="0.2">
      <c r="A107">
        <v>106</v>
      </c>
      <c r="B107" t="s">
        <v>28</v>
      </c>
      <c r="C107" s="12" t="s">
        <v>29</v>
      </c>
      <c r="D107" s="22">
        <v>52</v>
      </c>
      <c r="E107" s="15" t="s">
        <v>56</v>
      </c>
      <c r="F107" s="22">
        <v>4</v>
      </c>
      <c r="G107" s="15" t="s">
        <v>51</v>
      </c>
      <c r="H107" s="22">
        <v>10</v>
      </c>
      <c r="I107" s="15" t="s">
        <v>52</v>
      </c>
      <c r="J107" s="15" t="s">
        <v>57</v>
      </c>
      <c r="L107" s="15" t="s">
        <v>34</v>
      </c>
      <c r="M107" s="16">
        <v>30.74666666666667</v>
      </c>
      <c r="N107" s="19">
        <v>15.638788461538462</v>
      </c>
      <c r="O107" s="19">
        <v>176.26666666666668</v>
      </c>
      <c r="P107" s="19">
        <v>27.199386666666669</v>
      </c>
      <c r="Q107" s="19">
        <v>3.1266666666666665</v>
      </c>
      <c r="R107" s="19">
        <v>10.316666666666666</v>
      </c>
      <c r="S107" s="19">
        <v>20.023333333333333</v>
      </c>
      <c r="T107" s="19">
        <v>46.66</v>
      </c>
      <c r="U107" s="19">
        <v>23.43</v>
      </c>
      <c r="V107" s="19">
        <v>2.3166666666666664</v>
      </c>
      <c r="W107" s="18">
        <v>13.71</v>
      </c>
      <c r="X107" s="19">
        <v>10.285</v>
      </c>
      <c r="Y107" s="19">
        <v>7.3569999999999993</v>
      </c>
      <c r="Z107" s="19">
        <v>3.4220000000000002</v>
      </c>
      <c r="AA107" s="19">
        <v>1.4076666666666668</v>
      </c>
      <c r="AB107" s="20">
        <f>Z107/$W107*100</f>
        <v>24.959883296863602</v>
      </c>
      <c r="AC107" s="20">
        <f>AA107/$W107*100</f>
        <v>10.26744468757598</v>
      </c>
      <c r="AE107" s="19">
        <f>(W107-X107)/W107*100</f>
        <v>24.981765134938005</v>
      </c>
      <c r="AF107" s="19">
        <f>((W107-Y107)/W107*100)-AE107</f>
        <v>21.356673960612692</v>
      </c>
      <c r="AG107" s="19">
        <f t="shared" si="3"/>
        <v>28.701677607585701</v>
      </c>
      <c r="AH107" s="19">
        <f>(Z107-AA107)/W107*100</f>
        <v>14.692438609287622</v>
      </c>
      <c r="AI107" s="19">
        <f>AA107/W107*100</f>
        <v>10.26744468757598</v>
      </c>
      <c r="AJ107" s="43">
        <f t="shared" si="4"/>
        <v>99.999999999999986</v>
      </c>
      <c r="AK107" s="44">
        <f t="shared" si="5"/>
        <v>86.255543398978844</v>
      </c>
    </row>
    <row r="108" spans="1:37" x14ac:dyDescent="0.2">
      <c r="A108">
        <v>107</v>
      </c>
      <c r="B108" t="s">
        <v>28</v>
      </c>
      <c r="C108" s="12" t="s">
        <v>29</v>
      </c>
      <c r="D108" s="22">
        <v>52</v>
      </c>
      <c r="E108" s="15" t="s">
        <v>56</v>
      </c>
      <c r="F108" s="22">
        <v>4</v>
      </c>
      <c r="G108" s="15" t="s">
        <v>51</v>
      </c>
      <c r="H108" s="22">
        <v>10</v>
      </c>
      <c r="I108" s="15" t="s">
        <v>52</v>
      </c>
      <c r="J108" s="15" t="s">
        <v>57</v>
      </c>
      <c r="L108" s="15" t="s">
        <v>34</v>
      </c>
      <c r="M108" s="16">
        <v>52.475000000000001</v>
      </c>
      <c r="N108" s="19">
        <v>15.638788461538462</v>
      </c>
      <c r="O108" s="19">
        <v>359.2</v>
      </c>
      <c r="P108" s="19">
        <v>50.370639999999995</v>
      </c>
      <c r="Q108" s="19">
        <v>2.93</v>
      </c>
      <c r="R108" s="19">
        <v>8.76</v>
      </c>
      <c r="S108" s="19">
        <v>23.684999999999999</v>
      </c>
      <c r="T108" s="19">
        <v>46.46</v>
      </c>
      <c r="U108" s="19">
        <v>26.774999999999999</v>
      </c>
      <c r="V108" s="19">
        <v>3.0649999999999999</v>
      </c>
      <c r="W108" s="18">
        <v>15.98</v>
      </c>
      <c r="X108" s="19">
        <v>11.4375</v>
      </c>
      <c r="Y108" s="19">
        <v>10.481</v>
      </c>
      <c r="Z108" s="19">
        <v>4.3689999999999998</v>
      </c>
      <c r="AA108" s="19">
        <v>1.7004999999999999</v>
      </c>
      <c r="AB108" s="20">
        <f>Z108/$W108*100</f>
        <v>27.340425531914892</v>
      </c>
      <c r="AC108" s="20">
        <f>AA108/$W108*100</f>
        <v>10.641426783479348</v>
      </c>
      <c r="AE108" s="19">
        <f>(W108-X108)/W108*100</f>
        <v>28.426157697121401</v>
      </c>
      <c r="AF108" s="19">
        <f>((W108-Y108)/W108*100)-AE108</f>
        <v>5.9856070087609545</v>
      </c>
      <c r="AG108" s="19">
        <f t="shared" si="3"/>
        <v>38.247809762202763</v>
      </c>
      <c r="AH108" s="19">
        <f>(Z108-AA108)/W108*100</f>
        <v>16.698998748435542</v>
      </c>
      <c r="AI108" s="19">
        <f>AA108/W108*100</f>
        <v>10.641426783479348</v>
      </c>
      <c r="AJ108" s="43">
        <f t="shared" si="4"/>
        <v>100</v>
      </c>
      <c r="AK108" s="44">
        <f t="shared" si="5"/>
        <v>69.988876720901132</v>
      </c>
    </row>
    <row r="109" spans="1:37" x14ac:dyDescent="0.2">
      <c r="A109">
        <v>108</v>
      </c>
      <c r="B109" t="s">
        <v>28</v>
      </c>
      <c r="C109" s="12" t="s">
        <v>29</v>
      </c>
      <c r="D109" s="22">
        <v>52</v>
      </c>
      <c r="E109" s="15" t="s">
        <v>56</v>
      </c>
      <c r="F109" s="22">
        <v>4</v>
      </c>
      <c r="G109" s="15" t="s">
        <v>51</v>
      </c>
      <c r="H109" s="22">
        <v>10</v>
      </c>
      <c r="I109" s="15" t="s">
        <v>52</v>
      </c>
      <c r="J109" s="15" t="s">
        <v>57</v>
      </c>
      <c r="L109" s="15" t="s">
        <v>35</v>
      </c>
      <c r="M109" s="16">
        <v>23.871665999999998</v>
      </c>
      <c r="N109" s="19">
        <v>18.362333333333332</v>
      </c>
      <c r="O109" s="19">
        <v>149.13066666666668</v>
      </c>
      <c r="P109" s="19">
        <v>28.554115733333333</v>
      </c>
      <c r="Q109" s="19">
        <v>2.64</v>
      </c>
      <c r="R109" s="19">
        <v>9.1160000000000014</v>
      </c>
      <c r="S109" s="19">
        <v>26.248000000000001</v>
      </c>
      <c r="T109" s="19">
        <v>52.032000000000004</v>
      </c>
      <c r="U109" s="19">
        <v>28.062000000000001</v>
      </c>
      <c r="V109" s="19">
        <v>2.2879999999999998</v>
      </c>
      <c r="W109" s="18">
        <v>11.524000000000001</v>
      </c>
      <c r="X109" s="19">
        <v>7.0111999999999997</v>
      </c>
      <c r="Y109" s="19">
        <v>6.9498000000000006</v>
      </c>
      <c r="Z109" s="19">
        <v>2.1125999999999996</v>
      </c>
      <c r="AA109" s="19">
        <v>0.75880000000000003</v>
      </c>
      <c r="AB109" s="20">
        <f>Z109/$W109*100</f>
        <v>18.332176327664001</v>
      </c>
      <c r="AC109" s="20">
        <f>AA109/$W109*100</f>
        <v>6.5845192641443937</v>
      </c>
      <c r="AE109" s="19">
        <f>(W109-X109)/W109*100</f>
        <v>39.160013884068043</v>
      </c>
      <c r="AF109" s="19">
        <f>((W109-Y109)/W109*100)-AE109</f>
        <v>0.53280111072542979</v>
      </c>
      <c r="AG109" s="19">
        <f t="shared" si="3"/>
        <v>41.975008677542533</v>
      </c>
      <c r="AH109" s="19">
        <f>(Z109-AA109)/W109*100</f>
        <v>11.747657063519608</v>
      </c>
      <c r="AI109" s="19">
        <f>AA109/W109*100</f>
        <v>6.5845192641443937</v>
      </c>
      <c r="AJ109" s="43">
        <f t="shared" si="4"/>
        <v>100</v>
      </c>
      <c r="AK109" s="44">
        <f t="shared" si="5"/>
        <v>70.624442901770209</v>
      </c>
    </row>
    <row r="110" spans="1:37" x14ac:dyDescent="0.2">
      <c r="A110">
        <v>109</v>
      </c>
      <c r="B110" t="s">
        <v>28</v>
      </c>
      <c r="C110" s="12" t="s">
        <v>29</v>
      </c>
      <c r="D110" s="22">
        <v>52</v>
      </c>
      <c r="E110" s="15" t="s">
        <v>56</v>
      </c>
      <c r="F110" s="22">
        <v>4</v>
      </c>
      <c r="G110" s="15" t="s">
        <v>51</v>
      </c>
      <c r="H110" s="22">
        <v>10</v>
      </c>
      <c r="I110" s="15" t="s">
        <v>52</v>
      </c>
      <c r="J110" s="15" t="s">
        <v>57</v>
      </c>
      <c r="L110" s="15" t="s">
        <v>35</v>
      </c>
      <c r="M110" s="16">
        <v>44.616666666666674</v>
      </c>
      <c r="N110" s="19">
        <v>18.362333333333332</v>
      </c>
      <c r="O110" s="19">
        <v>250.4</v>
      </c>
      <c r="P110" s="19">
        <v>41.272826666666667</v>
      </c>
      <c r="Q110" s="19">
        <v>2.956666666666667</v>
      </c>
      <c r="R110" s="19">
        <v>9.2266666666666666</v>
      </c>
      <c r="S110" s="19">
        <v>26.9</v>
      </c>
      <c r="T110" s="19">
        <v>51.8</v>
      </c>
      <c r="U110" s="19">
        <v>28.883333333333336</v>
      </c>
      <c r="V110" s="19">
        <v>2.81</v>
      </c>
      <c r="W110" s="18">
        <v>13.143333333333333</v>
      </c>
      <c r="X110" s="19">
        <v>9.1379999999999999</v>
      </c>
      <c r="Y110" s="19">
        <v>8.2166666666666668</v>
      </c>
      <c r="Z110" s="19">
        <v>2.7816666666666667</v>
      </c>
      <c r="AA110" s="19">
        <v>0.91</v>
      </c>
      <c r="AB110" s="20">
        <f>Z110/$W110*100</f>
        <v>21.164088257671825</v>
      </c>
      <c r="AC110" s="20">
        <f>AA110/$W110*100</f>
        <v>6.9236621861526766</v>
      </c>
      <c r="AE110" s="19">
        <f>(W110-X110)/W110*100</f>
        <v>30.474258179051482</v>
      </c>
      <c r="AF110" s="19">
        <f>((W110-Y110)/W110*100)-AE110</f>
        <v>7.0098909459802172</v>
      </c>
      <c r="AG110" s="19">
        <f t="shared" si="3"/>
        <v>41.351762617296487</v>
      </c>
      <c r="AH110" s="19">
        <f>(Z110-AA110)/W110*100</f>
        <v>14.240426071519147</v>
      </c>
      <c r="AI110" s="19">
        <f>AA110/W110*100</f>
        <v>6.9236621861526766</v>
      </c>
      <c r="AJ110" s="43">
        <f t="shared" si="4"/>
        <v>100.00000000000003</v>
      </c>
      <c r="AK110" s="44">
        <f t="shared" si="5"/>
        <v>75.43090540197818</v>
      </c>
    </row>
    <row r="111" spans="1:37" x14ac:dyDescent="0.2">
      <c r="A111">
        <v>110</v>
      </c>
      <c r="B111" t="s">
        <v>28</v>
      </c>
      <c r="C111" s="12" t="s">
        <v>29</v>
      </c>
      <c r="D111" s="22">
        <v>52</v>
      </c>
      <c r="E111" s="15" t="s">
        <v>56</v>
      </c>
      <c r="F111" s="22">
        <v>4</v>
      </c>
      <c r="G111" s="15" t="s">
        <v>51</v>
      </c>
      <c r="H111" s="22">
        <v>10</v>
      </c>
      <c r="I111" s="15" t="s">
        <v>52</v>
      </c>
      <c r="J111" s="15" t="s">
        <v>57</v>
      </c>
      <c r="L111" s="15" t="s">
        <v>36</v>
      </c>
      <c r="M111" s="16">
        <v>9.7750000000000004</v>
      </c>
      <c r="N111" s="19">
        <v>23.899687499999999</v>
      </c>
      <c r="O111" s="19">
        <v>132.80000000000001</v>
      </c>
      <c r="P111" s="19">
        <v>31.035360000000004</v>
      </c>
      <c r="Q111" s="19">
        <v>3.08</v>
      </c>
      <c r="R111" s="19">
        <v>7.57</v>
      </c>
      <c r="S111" s="19">
        <v>28.28</v>
      </c>
      <c r="T111" s="19">
        <v>57.87</v>
      </c>
      <c r="U111" s="19">
        <v>31.64</v>
      </c>
      <c r="V111" s="19">
        <v>2.35</v>
      </c>
      <c r="W111" s="18">
        <v>10.16</v>
      </c>
      <c r="X111" s="19">
        <v>6.5309999999999997</v>
      </c>
      <c r="Y111" s="19">
        <v>6.9109999999999996</v>
      </c>
      <c r="Z111" s="19">
        <v>3.3460000000000001</v>
      </c>
      <c r="AA111" s="19">
        <v>0.45700000000000002</v>
      </c>
      <c r="AB111" s="20">
        <f>Z111/$W111*100</f>
        <v>32.933070866141733</v>
      </c>
      <c r="AC111" s="20">
        <f>AA111/$W111*100</f>
        <v>4.4980314960629926</v>
      </c>
      <c r="AE111" s="48">
        <f>(W111-X111)/W111*100</f>
        <v>35.718503937007881</v>
      </c>
      <c r="AF111" s="48">
        <f>((W111-Y111)/W111*100)-AE111</f>
        <v>-3.7401574803149629</v>
      </c>
      <c r="AG111" s="48">
        <f t="shared" si="3"/>
        <v>35.088582677165348</v>
      </c>
      <c r="AH111" s="48">
        <f>(Z111-AA111)/W111*100</f>
        <v>28.435039370078741</v>
      </c>
      <c r="AI111" s="48">
        <f>AA111/W111*100</f>
        <v>4.4980314960629926</v>
      </c>
      <c r="AJ111" s="49">
        <f t="shared" si="4"/>
        <v>100</v>
      </c>
      <c r="AK111" s="50">
        <f t="shared" si="5"/>
        <v>67.474301181102362</v>
      </c>
    </row>
    <row r="112" spans="1:37" x14ac:dyDescent="0.2">
      <c r="A112">
        <v>111</v>
      </c>
      <c r="B112" t="s">
        <v>28</v>
      </c>
      <c r="C112" s="12" t="s">
        <v>29</v>
      </c>
      <c r="D112" s="22">
        <v>52</v>
      </c>
      <c r="E112" s="15" t="s">
        <v>56</v>
      </c>
      <c r="F112" s="22">
        <v>4</v>
      </c>
      <c r="G112" s="15" t="s">
        <v>51</v>
      </c>
      <c r="H112" s="22">
        <v>10</v>
      </c>
      <c r="I112" s="15" t="s">
        <v>52</v>
      </c>
      <c r="J112" s="15" t="s">
        <v>57</v>
      </c>
      <c r="L112" s="15" t="s">
        <v>36</v>
      </c>
      <c r="M112" s="16">
        <v>24.587499999999999</v>
      </c>
      <c r="N112" s="19">
        <v>23.899687499999999</v>
      </c>
      <c r="O112" s="19">
        <v>149.55000000000001</v>
      </c>
      <c r="P112" s="19">
        <v>37.975884999999998</v>
      </c>
      <c r="Q112" s="19">
        <v>2.92625</v>
      </c>
      <c r="R112" s="19">
        <v>8.5274999999999999</v>
      </c>
      <c r="S112" s="19">
        <v>25.594999999999999</v>
      </c>
      <c r="T112" s="19">
        <v>54.332500000000003</v>
      </c>
      <c r="U112" s="19">
        <v>28.914999999999999</v>
      </c>
      <c r="V112" s="19">
        <v>2.2799999999999998</v>
      </c>
      <c r="W112" s="18">
        <v>13.15625</v>
      </c>
      <c r="X112" s="19">
        <v>8.0676249999999996</v>
      </c>
      <c r="Y112" s="19">
        <v>7.9041250000000005</v>
      </c>
      <c r="Z112" s="19">
        <v>3.6028749999999996</v>
      </c>
      <c r="AA112" s="19">
        <v>0.47975000000000001</v>
      </c>
      <c r="AB112" s="20">
        <f>Z112/$W112*100</f>
        <v>27.385273159144891</v>
      </c>
      <c r="AC112" s="20">
        <f>AA112/$W112*100</f>
        <v>3.6465558194774346</v>
      </c>
      <c r="AE112" s="19">
        <f>(W112-X112)/W112*100</f>
        <v>38.678384798099763</v>
      </c>
      <c r="AF112" s="19">
        <f>((W112-Y112)/W112*100)-AE112</f>
        <v>1.2427553444180433</v>
      </c>
      <c r="AG112" s="19">
        <f t="shared" si="3"/>
        <v>32.693586698337306</v>
      </c>
      <c r="AH112" s="19">
        <f>(Z112-AA112)/W112*100</f>
        <v>23.738717339667453</v>
      </c>
      <c r="AI112" s="19">
        <f>AA112/W112*100</f>
        <v>3.6465558194774346</v>
      </c>
      <c r="AJ112" s="43">
        <f t="shared" si="4"/>
        <v>100</v>
      </c>
      <c r="AK112" s="44">
        <f t="shared" si="5"/>
        <v>74.374431353919221</v>
      </c>
    </row>
    <row r="113" spans="1:37" x14ac:dyDescent="0.2">
      <c r="A113">
        <v>112</v>
      </c>
      <c r="B113" t="s">
        <v>28</v>
      </c>
      <c r="C113" s="12" t="s">
        <v>29</v>
      </c>
      <c r="D113" s="22">
        <v>52</v>
      </c>
      <c r="E113" s="15" t="s">
        <v>56</v>
      </c>
      <c r="F113" s="22">
        <v>4</v>
      </c>
      <c r="G113" s="15" t="s">
        <v>51</v>
      </c>
      <c r="H113" s="22">
        <v>10</v>
      </c>
      <c r="I113" s="15" t="s">
        <v>52</v>
      </c>
      <c r="J113" s="15" t="s">
        <v>57</v>
      </c>
      <c r="L113" s="15" t="s">
        <v>36</v>
      </c>
      <c r="M113" s="16">
        <v>37.79</v>
      </c>
      <c r="N113" s="19">
        <v>23.899687499999999</v>
      </c>
      <c r="O113" s="19">
        <v>147.91999999999999</v>
      </c>
      <c r="P113" s="19">
        <v>37.2928</v>
      </c>
      <c r="Q113" s="19">
        <v>2.4620000000000002</v>
      </c>
      <c r="R113" s="19">
        <v>8.3659999999999997</v>
      </c>
      <c r="S113" s="19">
        <v>27.224</v>
      </c>
      <c r="T113" s="19">
        <v>55.81</v>
      </c>
      <c r="U113" s="19">
        <v>30.822000000000003</v>
      </c>
      <c r="V113" s="19">
        <v>3.2359999999999998</v>
      </c>
      <c r="W113" s="18">
        <v>9.0460000000000012</v>
      </c>
      <c r="X113" s="19">
        <v>5.5654000000000003</v>
      </c>
      <c r="Y113" s="19">
        <v>5.6898</v>
      </c>
      <c r="Z113" s="19">
        <v>1.9695999999999998</v>
      </c>
      <c r="AA113" s="19">
        <v>0.47519999999999996</v>
      </c>
      <c r="AB113" s="20">
        <f>Z113/$W113*100</f>
        <v>21.77315940747291</v>
      </c>
      <c r="AC113" s="20">
        <f>AA113/$W113*100</f>
        <v>5.2531505637850975</v>
      </c>
      <c r="AE113" s="48">
        <f>(W113-X113)/W113*100</f>
        <v>38.476674773380502</v>
      </c>
      <c r="AF113" s="48">
        <f>((W113-Y113)/W113*100)-AE113</f>
        <v>-1.3751934556710097</v>
      </c>
      <c r="AG113" s="48">
        <f t="shared" si="3"/>
        <v>41.125359274817598</v>
      </c>
      <c r="AH113" s="48">
        <f>(Z113-AA113)/W113*100</f>
        <v>16.520008843687815</v>
      </c>
      <c r="AI113" s="48">
        <f>AA113/W113*100</f>
        <v>5.2531505637850975</v>
      </c>
      <c r="AJ113" s="49">
        <f t="shared" si="4"/>
        <v>100</v>
      </c>
      <c r="AK113" s="50">
        <f t="shared" si="5"/>
        <v>69.817561353084244</v>
      </c>
    </row>
    <row r="114" spans="1:37" x14ac:dyDescent="0.2">
      <c r="A114">
        <v>113</v>
      </c>
      <c r="B114" t="s">
        <v>28</v>
      </c>
      <c r="C114" s="12" t="s">
        <v>29</v>
      </c>
      <c r="D114" s="22">
        <v>52</v>
      </c>
      <c r="E114" s="15" t="s">
        <v>56</v>
      </c>
      <c r="F114" s="22">
        <v>4</v>
      </c>
      <c r="G114" s="15" t="s">
        <v>51</v>
      </c>
      <c r="H114" s="22">
        <v>10</v>
      </c>
      <c r="I114" s="15" t="s">
        <v>52</v>
      </c>
      <c r="J114" s="15" t="s">
        <v>57</v>
      </c>
      <c r="L114" s="15" t="s">
        <v>36</v>
      </c>
      <c r="M114" s="16">
        <v>56.927776666666659</v>
      </c>
      <c r="N114" s="19">
        <v>23.899687499999999</v>
      </c>
      <c r="O114" s="19">
        <v>216.57777777777778</v>
      </c>
      <c r="P114" s="19">
        <v>47.318364444444448</v>
      </c>
      <c r="Q114" s="19">
        <v>3.0233333333333334</v>
      </c>
      <c r="R114" s="19">
        <v>8.9600000000000009</v>
      </c>
      <c r="S114" s="19">
        <v>29.27</v>
      </c>
      <c r="T114" s="19">
        <v>60.516666666666673</v>
      </c>
      <c r="U114" s="19">
        <v>33.663333333333334</v>
      </c>
      <c r="V114" s="19">
        <v>3.01</v>
      </c>
      <c r="W114" s="18">
        <v>11.26</v>
      </c>
      <c r="X114" s="19">
        <v>7.6490000000000009</v>
      </c>
      <c r="Y114" s="19">
        <v>7.6683333333333339</v>
      </c>
      <c r="Z114" s="19">
        <v>4.0586666666666664</v>
      </c>
      <c r="AA114" s="19">
        <v>0.9</v>
      </c>
      <c r="AB114" s="20">
        <f>Z114/$W114*100</f>
        <v>36.044997039668445</v>
      </c>
      <c r="AC114" s="20">
        <f>AA114/$W114*100</f>
        <v>7.9928952042628776</v>
      </c>
      <c r="AE114" s="48">
        <f>(W114-X114)/W114*100</f>
        <v>32.069271758436933</v>
      </c>
      <c r="AF114" s="48">
        <f>((W114-Y114)/W114*100)-AE114</f>
        <v>-0.17169923031379142</v>
      </c>
      <c r="AG114" s="48">
        <f t="shared" si="3"/>
        <v>32.057430432208406</v>
      </c>
      <c r="AH114" s="48">
        <f>(Z114-AA114)/W114*100</f>
        <v>28.052101835405562</v>
      </c>
      <c r="AI114" s="48">
        <f>AA114/W114*100</f>
        <v>7.9928952042628776</v>
      </c>
      <c r="AJ114" s="49">
        <f t="shared" si="4"/>
        <v>99.999999999999986</v>
      </c>
      <c r="AK114" s="50">
        <f t="shared" si="5"/>
        <v>66.888641207815283</v>
      </c>
    </row>
    <row r="115" spans="1:37" x14ac:dyDescent="0.2">
      <c r="A115">
        <v>114</v>
      </c>
      <c r="B115" t="s">
        <v>28</v>
      </c>
      <c r="C115" s="12" t="s">
        <v>29</v>
      </c>
      <c r="D115" s="22">
        <v>52</v>
      </c>
      <c r="E115" s="15" t="s">
        <v>56</v>
      </c>
      <c r="F115" s="22">
        <v>4</v>
      </c>
      <c r="G115" s="15" t="s">
        <v>51</v>
      </c>
      <c r="H115" s="22">
        <v>10</v>
      </c>
      <c r="I115" s="15" t="s">
        <v>52</v>
      </c>
      <c r="J115" s="15" t="s">
        <v>57</v>
      </c>
      <c r="L115" s="15" t="s">
        <v>37</v>
      </c>
      <c r="M115" s="16">
        <v>14.347619999999999</v>
      </c>
      <c r="N115" s="19">
        <v>31.884444444444441</v>
      </c>
      <c r="O115" s="19">
        <v>88.45714285714287</v>
      </c>
      <c r="P115" s="19">
        <v>32.093523809523809</v>
      </c>
      <c r="Q115" s="19">
        <v>2.4666666666666668</v>
      </c>
      <c r="R115" s="19">
        <v>9.0333333333333332</v>
      </c>
      <c r="S115" s="19">
        <v>30.963333333333335</v>
      </c>
      <c r="T115" s="19">
        <v>62.573333333333345</v>
      </c>
      <c r="U115" s="19">
        <v>34.86</v>
      </c>
      <c r="V115" s="19">
        <v>3.5333333333333332</v>
      </c>
      <c r="W115" s="18">
        <v>8.8466666666666658</v>
      </c>
      <c r="X115" s="19">
        <v>5.1726666666666672</v>
      </c>
      <c r="Y115" s="19">
        <v>5.3423333333333334</v>
      </c>
      <c r="Z115" s="19">
        <v>2.327666666666667</v>
      </c>
      <c r="AA115" s="19">
        <v>0.35366666666666663</v>
      </c>
      <c r="AB115" s="20">
        <f>Z115/$W115*100</f>
        <v>26.311228334589305</v>
      </c>
      <c r="AC115" s="20">
        <f>AA115/$W115*100</f>
        <v>3.9977392614920872</v>
      </c>
      <c r="AE115" s="48">
        <f>(W115-X115)/W115*100</f>
        <v>41.529766390354169</v>
      </c>
      <c r="AF115" s="48">
        <f>((W115-Y115)/W115*100)-AE115</f>
        <v>-1.9178598342124999</v>
      </c>
      <c r="AG115" s="48">
        <f t="shared" si="3"/>
        <v>34.076865109269029</v>
      </c>
      <c r="AH115" s="48">
        <f>(Z115-AA115)/W115*100</f>
        <v>22.313489073097216</v>
      </c>
      <c r="AI115" s="48">
        <f>AA115/W115*100</f>
        <v>3.9977392614920872</v>
      </c>
      <c r="AJ115" s="49">
        <f t="shared" si="4"/>
        <v>100</v>
      </c>
      <c r="AK115" s="50">
        <f t="shared" si="5"/>
        <v>71.19386586284854</v>
      </c>
    </row>
    <row r="116" spans="1:37" x14ac:dyDescent="0.2">
      <c r="A116">
        <v>115</v>
      </c>
      <c r="B116" t="s">
        <v>28</v>
      </c>
      <c r="C116" s="12" t="s">
        <v>29</v>
      </c>
      <c r="D116" s="22">
        <v>52</v>
      </c>
      <c r="E116" s="15" t="s">
        <v>56</v>
      </c>
      <c r="F116" s="22">
        <v>4</v>
      </c>
      <c r="G116" s="15" t="s">
        <v>51</v>
      </c>
      <c r="H116" s="22">
        <v>10</v>
      </c>
      <c r="I116" s="15" t="s">
        <v>52</v>
      </c>
      <c r="J116" s="15" t="s">
        <v>57</v>
      </c>
      <c r="L116" s="15" t="s">
        <v>37</v>
      </c>
      <c r="M116" s="16">
        <v>27.170833333333334</v>
      </c>
      <c r="N116" s="19">
        <v>31.884444444444441</v>
      </c>
      <c r="O116" s="19">
        <v>181.96666666666667</v>
      </c>
      <c r="P116" s="19">
        <v>56.072533333333332</v>
      </c>
      <c r="Q116" s="19">
        <v>2.5333333333333332</v>
      </c>
      <c r="R116" s="19">
        <v>8.7566666666666659</v>
      </c>
      <c r="S116" s="19">
        <v>29.9</v>
      </c>
      <c r="T116" s="19">
        <v>58.896666666666668</v>
      </c>
      <c r="U116" s="19">
        <v>32.886666666666663</v>
      </c>
      <c r="V116" s="19">
        <v>3.2233333333333332</v>
      </c>
      <c r="W116" s="18">
        <v>9.9766666666666683</v>
      </c>
      <c r="X116" s="19">
        <v>5.6209999999999996</v>
      </c>
      <c r="Y116" s="19">
        <v>5.7389999999999999</v>
      </c>
      <c r="Z116" s="19">
        <v>2.5946666666666669</v>
      </c>
      <c r="AA116" s="19">
        <v>0.29599999999999999</v>
      </c>
      <c r="AB116" s="20">
        <f>Z116/$W116*100</f>
        <v>26.00735048446375</v>
      </c>
      <c r="AC116" s="20">
        <f>AA116/$W116*100</f>
        <v>2.9669228199131301</v>
      </c>
      <c r="AE116" s="48">
        <f>(W116-X116)/W116*100</f>
        <v>43.658536585365873</v>
      </c>
      <c r="AF116" s="48">
        <f>((W116-Y116)/W116*100)-AE116</f>
        <v>-1.182759772803216</v>
      </c>
      <c r="AG116" s="48">
        <f t="shared" si="3"/>
        <v>31.516872702973593</v>
      </c>
      <c r="AH116" s="48">
        <f>(Z116-AA116)/W116*100</f>
        <v>23.04042766455062</v>
      </c>
      <c r="AI116" s="48">
        <f>AA116/W116*100</f>
        <v>2.9669228199131301</v>
      </c>
      <c r="AJ116" s="49">
        <f t="shared" si="4"/>
        <v>100</v>
      </c>
      <c r="AK116" s="50">
        <f t="shared" si="5"/>
        <v>73.519301703975941</v>
      </c>
    </row>
    <row r="117" spans="1:37" x14ac:dyDescent="0.2">
      <c r="A117">
        <v>116</v>
      </c>
      <c r="B117" t="s">
        <v>28</v>
      </c>
      <c r="C117" s="12" t="s">
        <v>29</v>
      </c>
      <c r="D117" s="22">
        <v>52</v>
      </c>
      <c r="E117" s="15" t="s">
        <v>56</v>
      </c>
      <c r="F117" s="22">
        <v>4</v>
      </c>
      <c r="G117" s="15" t="s">
        <v>51</v>
      </c>
      <c r="H117" s="22">
        <v>10</v>
      </c>
      <c r="I117" s="15" t="s">
        <v>52</v>
      </c>
      <c r="J117" s="15" t="s">
        <v>57</v>
      </c>
      <c r="L117" s="15" t="s">
        <v>37</v>
      </c>
      <c r="M117" s="16">
        <v>41.358531666666664</v>
      </c>
      <c r="N117" s="19">
        <v>31.884444444444441</v>
      </c>
      <c r="O117" s="19">
        <v>179.71968253968257</v>
      </c>
      <c r="P117" s="19">
        <v>43.697202158730157</v>
      </c>
      <c r="Q117" s="19">
        <v>2.4483333333333337</v>
      </c>
      <c r="R117" s="19">
        <v>8.1216666666666679</v>
      </c>
      <c r="S117" s="19">
        <v>30.91</v>
      </c>
      <c r="T117" s="19">
        <v>61.604999999999997</v>
      </c>
      <c r="U117" s="19">
        <v>35.236666666666672</v>
      </c>
      <c r="V117" s="19">
        <v>3.81</v>
      </c>
      <c r="W117" s="18">
        <v>8.7949999999999999</v>
      </c>
      <c r="X117" s="19">
        <v>5.461666666666666</v>
      </c>
      <c r="Y117" s="19">
        <v>5.4046666666666665</v>
      </c>
      <c r="Z117" s="19">
        <v>2.3268333333333335</v>
      </c>
      <c r="AA117" s="19">
        <v>0.66033333333333333</v>
      </c>
      <c r="AB117" s="20">
        <f>Z117/$W117*100</f>
        <v>26.456319878718972</v>
      </c>
      <c r="AC117" s="20">
        <f>AA117/$W117*100</f>
        <v>7.5080538184574568</v>
      </c>
      <c r="AE117" s="19">
        <f>(W117-X117)/W117*100</f>
        <v>37.900322152738305</v>
      </c>
      <c r="AF117" s="19">
        <f>((W117-Y117)/W117*100)-AE117</f>
        <v>0.64809550881181366</v>
      </c>
      <c r="AG117" s="19">
        <f t="shared" si="3"/>
        <v>34.99526245973091</v>
      </c>
      <c r="AH117" s="19">
        <f>(Z117-AA117)/W117*100</f>
        <v>18.948266060261513</v>
      </c>
      <c r="AI117" s="19">
        <f>AA117/W117*100</f>
        <v>7.5080538184574568</v>
      </c>
      <c r="AJ117" s="43">
        <f t="shared" si="4"/>
        <v>100</v>
      </c>
      <c r="AK117" s="44">
        <f t="shared" si="5"/>
        <v>69.513454614364221</v>
      </c>
    </row>
    <row r="118" spans="1:37" x14ac:dyDescent="0.2">
      <c r="A118">
        <v>117</v>
      </c>
      <c r="B118" t="s">
        <v>28</v>
      </c>
      <c r="C118" s="12" t="s">
        <v>29</v>
      </c>
      <c r="D118" s="22">
        <v>52</v>
      </c>
      <c r="E118" s="15" t="s">
        <v>56</v>
      </c>
      <c r="F118" s="22">
        <v>4</v>
      </c>
      <c r="G118" s="15" t="s">
        <v>51</v>
      </c>
      <c r="H118" s="22">
        <v>10</v>
      </c>
      <c r="I118" s="15" t="s">
        <v>52</v>
      </c>
      <c r="J118" s="15" t="s">
        <v>57</v>
      </c>
      <c r="L118" s="15" t="s">
        <v>37</v>
      </c>
      <c r="M118" s="16">
        <v>65.63333333333334</v>
      </c>
      <c r="N118" s="19">
        <v>25.553333333333331</v>
      </c>
      <c r="O118" s="19">
        <v>207.6</v>
      </c>
      <c r="P118" s="19">
        <v>51.827813333333332</v>
      </c>
      <c r="Q118" s="19">
        <v>2.6133333333333333</v>
      </c>
      <c r="R118" s="19">
        <v>6.7033333333333331</v>
      </c>
      <c r="S118" s="19">
        <v>30.263333333333335</v>
      </c>
      <c r="T118" s="19">
        <v>60.043333333333329</v>
      </c>
      <c r="U118" s="19">
        <v>33.4</v>
      </c>
      <c r="V118" s="19">
        <v>3.0133333333333332</v>
      </c>
      <c r="W118" s="18">
        <v>9.11</v>
      </c>
      <c r="X118" s="19">
        <v>5.299666666666667</v>
      </c>
      <c r="Y118" s="19">
        <v>5.4953333333333338</v>
      </c>
      <c r="Z118" s="19">
        <v>1.5116666666666667</v>
      </c>
      <c r="AA118" s="19">
        <v>0.3116666666666667</v>
      </c>
      <c r="AB118" s="20">
        <f>Z118/$W118*100</f>
        <v>16.593487010611053</v>
      </c>
      <c r="AC118" s="20">
        <f>AA118/$W118*100</f>
        <v>3.4211489206000736</v>
      </c>
      <c r="AE118" s="48">
        <f>(W118-X118)/W118*100</f>
        <v>41.82583241858763</v>
      </c>
      <c r="AF118" s="48">
        <f>((W118-Y118)/W118*100)-AE118</f>
        <v>-2.1478229052323528</v>
      </c>
      <c r="AG118" s="48">
        <f t="shared" si="3"/>
        <v>43.728503476033673</v>
      </c>
      <c r="AH118" s="48">
        <f>(Z118-AA118)/W118*100</f>
        <v>13.172338090010976</v>
      </c>
      <c r="AI118" s="48">
        <f>AA118/W118*100</f>
        <v>3.4211489206000736</v>
      </c>
      <c r="AJ118" s="49">
        <f t="shared" si="4"/>
        <v>100</v>
      </c>
      <c r="AK118" s="50">
        <f t="shared" si="5"/>
        <v>71.613395536040969</v>
      </c>
    </row>
    <row r="119" spans="1:37" x14ac:dyDescent="0.2">
      <c r="A119">
        <v>118</v>
      </c>
      <c r="B119" t="s">
        <v>28</v>
      </c>
      <c r="C119" s="12" t="s">
        <v>29</v>
      </c>
      <c r="D119" s="22">
        <v>52</v>
      </c>
      <c r="E119" s="15" t="s">
        <v>56</v>
      </c>
      <c r="F119" s="22">
        <v>4</v>
      </c>
      <c r="G119" s="15" t="s">
        <v>51</v>
      </c>
      <c r="H119" s="22">
        <v>10</v>
      </c>
      <c r="I119" s="15" t="s">
        <v>52</v>
      </c>
      <c r="J119" s="15" t="s">
        <v>57</v>
      </c>
      <c r="L119" s="15" t="s">
        <v>37</v>
      </c>
      <c r="M119" s="16">
        <v>113.3</v>
      </c>
      <c r="N119" s="19">
        <v>39.97</v>
      </c>
      <c r="O119" s="19">
        <v>216.8</v>
      </c>
      <c r="P119" s="19">
        <v>86.654960000000017</v>
      </c>
      <c r="Q119" s="19">
        <v>2.64</v>
      </c>
      <c r="R119" s="19">
        <v>5.97</v>
      </c>
      <c r="S119" s="19">
        <v>32.119999999999997</v>
      </c>
      <c r="T119" s="19">
        <v>62.87</v>
      </c>
      <c r="U119" s="19">
        <v>36.17</v>
      </c>
      <c r="V119" s="19">
        <v>3.61</v>
      </c>
      <c r="W119" s="18">
        <v>5.05</v>
      </c>
      <c r="X119" s="19">
        <v>2.7240000000000002</v>
      </c>
      <c r="Y119" s="19">
        <v>3.0150000000000001</v>
      </c>
      <c r="Z119" s="19">
        <v>0.23100000000000001</v>
      </c>
      <c r="AA119" s="19">
        <v>0</v>
      </c>
      <c r="AB119" s="20">
        <f>Z119/$W119*100</f>
        <v>4.5742574257425748</v>
      </c>
      <c r="AC119" s="20">
        <f>AA119/$W119*100</f>
        <v>0</v>
      </c>
      <c r="AE119" s="48">
        <f>(W119-X119)/W119*100</f>
        <v>46.059405940594054</v>
      </c>
      <c r="AF119" s="48">
        <f>((W119-Y119)/W119*100)-AE119</f>
        <v>-5.7623762376237622</v>
      </c>
      <c r="AG119" s="48">
        <f t="shared" si="3"/>
        <v>55.128712871287135</v>
      </c>
      <c r="AH119" s="48">
        <f>(Z119-AA119)/W119*100</f>
        <v>4.5742574257425748</v>
      </c>
      <c r="AI119" s="48">
        <f>AA119/W119*100</f>
        <v>0</v>
      </c>
      <c r="AJ119" s="49">
        <f t="shared" si="4"/>
        <v>100</v>
      </c>
      <c r="AK119" s="50">
        <f t="shared" si="5"/>
        <v>72.195168316831683</v>
      </c>
    </row>
    <row r="120" spans="1:37" x14ac:dyDescent="0.2">
      <c r="A120">
        <v>119</v>
      </c>
      <c r="B120" t="s">
        <v>28</v>
      </c>
      <c r="C120" s="12" t="s">
        <v>29</v>
      </c>
      <c r="D120" s="22">
        <v>52</v>
      </c>
      <c r="E120" s="15" t="s">
        <v>56</v>
      </c>
      <c r="F120" s="22">
        <v>4</v>
      </c>
      <c r="G120" s="15" t="s">
        <v>51</v>
      </c>
      <c r="H120" s="22">
        <v>10</v>
      </c>
      <c r="I120" s="15" t="s">
        <v>52</v>
      </c>
      <c r="J120" s="15" t="s">
        <v>57</v>
      </c>
      <c r="L120" s="15" t="s">
        <v>49</v>
      </c>
      <c r="M120" s="16">
        <v>12.2</v>
      </c>
      <c r="N120" s="19">
        <v>85.29</v>
      </c>
      <c r="O120" s="19">
        <v>47.2</v>
      </c>
      <c r="P120" s="19">
        <v>40.25688000000001</v>
      </c>
      <c r="Q120" s="19">
        <v>1.67</v>
      </c>
      <c r="R120" s="19">
        <v>11.56</v>
      </c>
      <c r="S120" s="19">
        <v>36.17</v>
      </c>
      <c r="T120" s="19">
        <v>71.349999999999994</v>
      </c>
      <c r="U120" s="19">
        <v>42.86</v>
      </c>
      <c r="V120" s="19">
        <v>6.85</v>
      </c>
      <c r="W120" s="18">
        <v>6.1</v>
      </c>
      <c r="X120" s="19">
        <v>3.1190000000000002</v>
      </c>
      <c r="Y120" s="19">
        <v>2.6909999999999998</v>
      </c>
      <c r="Z120" s="19">
        <v>0.56499999999999995</v>
      </c>
      <c r="AA120" s="19">
        <v>1.7999999999999999E-2</v>
      </c>
      <c r="AB120" s="20">
        <f>Z120/$W120*100</f>
        <v>9.2622950819672134</v>
      </c>
      <c r="AC120" s="20">
        <f>AA120/$W120*100</f>
        <v>0.29508196721311475</v>
      </c>
      <c r="AE120" s="19">
        <f>(W120-X120)/W120*100</f>
        <v>48.868852459016388</v>
      </c>
      <c r="AF120" s="19">
        <f>((W120-Y120)/W120*100)-AE120</f>
        <v>7.0163934426229559</v>
      </c>
      <c r="AG120" s="19">
        <f t="shared" si="3"/>
        <v>34.852459016393446</v>
      </c>
      <c r="AH120" s="19">
        <f>(Z120-AA120)/W120*100</f>
        <v>8.9672131147540988</v>
      </c>
      <c r="AI120" s="19">
        <f>AA120/W120*100</f>
        <v>0.29508196721311475</v>
      </c>
      <c r="AJ120" s="43">
        <f t="shared" si="4"/>
        <v>100.00000000000001</v>
      </c>
      <c r="AK120" s="44">
        <f t="shared" si="5"/>
        <v>86.279196721311479</v>
      </c>
    </row>
    <row r="121" spans="1:37" x14ac:dyDescent="0.2">
      <c r="A121">
        <v>120</v>
      </c>
      <c r="B121" t="s">
        <v>28</v>
      </c>
      <c r="C121" s="12" t="s">
        <v>29</v>
      </c>
      <c r="D121" s="22">
        <v>53</v>
      </c>
      <c r="E121" s="15" t="s">
        <v>58</v>
      </c>
      <c r="F121" s="22">
        <v>4</v>
      </c>
      <c r="G121" s="15" t="s">
        <v>51</v>
      </c>
      <c r="H121" s="22">
        <v>10</v>
      </c>
      <c r="I121" s="15" t="s">
        <v>52</v>
      </c>
      <c r="J121" s="15" t="s">
        <v>59</v>
      </c>
      <c r="L121" s="15" t="s">
        <v>34</v>
      </c>
      <c r="M121" s="16">
        <v>12.112500000000001</v>
      </c>
      <c r="N121" s="19">
        <v>15.315</v>
      </c>
      <c r="O121" s="19">
        <v>143.80000000000001</v>
      </c>
      <c r="P121" s="19">
        <v>22.029720000000001</v>
      </c>
      <c r="Q121" s="19">
        <v>3.3025000000000002</v>
      </c>
      <c r="R121" s="19">
        <v>11.7225</v>
      </c>
      <c r="S121" s="19">
        <v>16.175000000000001</v>
      </c>
      <c r="T121" s="19">
        <v>42.59</v>
      </c>
      <c r="U121" s="19">
        <v>20.925000000000001</v>
      </c>
      <c r="V121" s="19">
        <v>1.5449999999999999</v>
      </c>
      <c r="W121" s="18">
        <v>17.074999999999999</v>
      </c>
      <c r="X121" s="19">
        <v>12.173999999999999</v>
      </c>
      <c r="Y121" s="19">
        <v>11.188000000000001</v>
      </c>
      <c r="Z121" s="19">
        <v>3.9422500000000005</v>
      </c>
      <c r="AA121" s="19">
        <v>1.4389999999999998</v>
      </c>
      <c r="AB121" s="20">
        <f>Z121/$W121*100</f>
        <v>23.087847730600298</v>
      </c>
      <c r="AC121" s="20">
        <f>AA121/$W121*100</f>
        <v>8.427525622254759</v>
      </c>
      <c r="AE121" s="19">
        <f>(W121-X121)/W121*100</f>
        <v>28.702781844802345</v>
      </c>
      <c r="AF121" s="19">
        <f>((W121-Y121)/W121*100)-AE121</f>
        <v>5.7745241581259066</v>
      </c>
      <c r="AG121" s="19">
        <f t="shared" si="3"/>
        <v>42.434846266471439</v>
      </c>
      <c r="AH121" s="19">
        <f>(Z121-AA121)/W121*100</f>
        <v>14.66032210834554</v>
      </c>
      <c r="AI121" s="19">
        <f>AA121/W121*100</f>
        <v>8.427525622254759</v>
      </c>
      <c r="AJ121" s="43">
        <f t="shared" si="4"/>
        <v>99.999999999999986</v>
      </c>
      <c r="AK121" s="44">
        <f t="shared" si="5"/>
        <v>72.143871156661788</v>
      </c>
    </row>
    <row r="122" spans="1:37" x14ac:dyDescent="0.2">
      <c r="A122">
        <v>121</v>
      </c>
      <c r="B122" t="s">
        <v>28</v>
      </c>
      <c r="C122" s="12" t="s">
        <v>29</v>
      </c>
      <c r="D122" s="22">
        <v>53</v>
      </c>
      <c r="E122" s="15" t="s">
        <v>58</v>
      </c>
      <c r="F122" s="22">
        <v>4</v>
      </c>
      <c r="G122" s="15" t="s">
        <v>51</v>
      </c>
      <c r="H122" s="22">
        <v>10</v>
      </c>
      <c r="I122" s="15" t="s">
        <v>52</v>
      </c>
      <c r="J122" s="15" t="s">
        <v>59</v>
      </c>
      <c r="L122" s="15" t="s">
        <v>34</v>
      </c>
      <c r="M122" s="16">
        <v>27.1</v>
      </c>
      <c r="N122" s="19">
        <v>13.595000000000001</v>
      </c>
      <c r="O122" s="19">
        <v>128.80000000000001</v>
      </c>
      <c r="P122" s="19">
        <v>17.275359999999999</v>
      </c>
      <c r="Q122" s="19">
        <v>3.36</v>
      </c>
      <c r="R122" s="19">
        <v>11.545</v>
      </c>
      <c r="S122" s="19">
        <v>16.3</v>
      </c>
      <c r="T122" s="19">
        <v>39.984999999999999</v>
      </c>
      <c r="U122" s="19">
        <v>21.145</v>
      </c>
      <c r="V122" s="19">
        <v>2.3650000000000002</v>
      </c>
      <c r="W122" s="18">
        <v>18.010000000000002</v>
      </c>
      <c r="X122" s="19">
        <v>13.355</v>
      </c>
      <c r="Y122" s="19">
        <v>12.343500000000001</v>
      </c>
      <c r="Z122" s="19">
        <v>5.5760000000000005</v>
      </c>
      <c r="AA122" s="19">
        <v>2.3135000000000003</v>
      </c>
      <c r="AB122" s="20">
        <f>Z122/$W122*100</f>
        <v>30.960577456968352</v>
      </c>
      <c r="AC122" s="20">
        <f>AA122/$W122*100</f>
        <v>12.845641310383121</v>
      </c>
      <c r="AE122" s="19">
        <f>(W122-X122)/W122*100</f>
        <v>25.84675180455303</v>
      </c>
      <c r="AF122" s="19">
        <f>((W122-Y122)/W122*100)-AE122</f>
        <v>5.6163242642976137</v>
      </c>
      <c r="AG122" s="19">
        <f t="shared" si="3"/>
        <v>37.576346474180994</v>
      </c>
      <c r="AH122" s="19">
        <f>(Z122-AA122)/W122*100</f>
        <v>18.114936146585229</v>
      </c>
      <c r="AI122" s="19">
        <f>AA122/W122*100</f>
        <v>12.845641310383121</v>
      </c>
      <c r="AJ122" s="43">
        <f t="shared" si="4"/>
        <v>99.999999999999972</v>
      </c>
      <c r="AK122" s="44">
        <f t="shared" si="5"/>
        <v>66.73137146029984</v>
      </c>
    </row>
    <row r="123" spans="1:37" x14ac:dyDescent="0.2">
      <c r="A123">
        <v>122</v>
      </c>
      <c r="B123" t="s">
        <v>28</v>
      </c>
      <c r="C123" s="12" t="s">
        <v>29</v>
      </c>
      <c r="D123" s="22">
        <v>53</v>
      </c>
      <c r="E123" s="15" t="s">
        <v>58</v>
      </c>
      <c r="F123" s="22">
        <v>4</v>
      </c>
      <c r="G123" s="15" t="s">
        <v>51</v>
      </c>
      <c r="H123" s="22">
        <v>10</v>
      </c>
      <c r="I123" s="15" t="s">
        <v>52</v>
      </c>
      <c r="J123" s="15" t="s">
        <v>59</v>
      </c>
      <c r="L123" s="15" t="s">
        <v>35</v>
      </c>
      <c r="M123" s="16">
        <v>52.9</v>
      </c>
      <c r="N123" s="19">
        <v>14.2</v>
      </c>
      <c r="O123" s="19">
        <v>444</v>
      </c>
      <c r="P123" s="19">
        <v>63.524159999999995</v>
      </c>
      <c r="Q123" s="19">
        <v>2.97</v>
      </c>
      <c r="R123" s="19">
        <v>13.24</v>
      </c>
      <c r="S123" s="19">
        <v>21.88</v>
      </c>
      <c r="T123" s="19">
        <v>49.854999999999997</v>
      </c>
      <c r="U123" s="19">
        <v>26.465</v>
      </c>
      <c r="V123" s="19">
        <v>2.97</v>
      </c>
      <c r="W123" s="18">
        <v>15.244999999999999</v>
      </c>
      <c r="X123" s="19">
        <v>11.102499999999999</v>
      </c>
      <c r="Y123" s="19">
        <v>10.478</v>
      </c>
      <c r="Z123" s="19">
        <v>5.0979999999999999</v>
      </c>
      <c r="AA123" s="19">
        <v>1.8875</v>
      </c>
      <c r="AB123" s="20">
        <f>Z123/$W123*100</f>
        <v>33.440472285995412</v>
      </c>
      <c r="AC123" s="20">
        <f>AA123/$W123*100</f>
        <v>12.381108560183666</v>
      </c>
      <c r="AE123" s="19">
        <f>(W123-X123)/W123*100</f>
        <v>27.17284355526402</v>
      </c>
      <c r="AF123" s="19">
        <f>((W123-Y123)/W123*100)-AE123</f>
        <v>4.0964250573958658</v>
      </c>
      <c r="AG123" s="19">
        <f t="shared" si="3"/>
        <v>35.290259101344702</v>
      </c>
      <c r="AH123" s="19">
        <f>(Z123-AA123)/W123*100</f>
        <v>21.059363725811743</v>
      </c>
      <c r="AI123" s="19">
        <f>AA123/W123*100</f>
        <v>12.381108560183666</v>
      </c>
      <c r="AJ123" s="43">
        <f t="shared" si="4"/>
        <v>100</v>
      </c>
      <c r="AK123" s="44">
        <f t="shared" si="5"/>
        <v>65.857445063955396</v>
      </c>
    </row>
    <row r="124" spans="1:37" x14ac:dyDescent="0.2">
      <c r="A124">
        <v>123</v>
      </c>
      <c r="B124" t="s">
        <v>28</v>
      </c>
      <c r="C124" s="12" t="s">
        <v>29</v>
      </c>
      <c r="D124" s="22">
        <v>53</v>
      </c>
      <c r="E124" s="15" t="s">
        <v>58</v>
      </c>
      <c r="F124" s="22">
        <v>4</v>
      </c>
      <c r="G124" s="15" t="s">
        <v>51</v>
      </c>
      <c r="H124" s="22">
        <v>10</v>
      </c>
      <c r="I124" s="15" t="s">
        <v>52</v>
      </c>
      <c r="J124" s="15" t="s">
        <v>59</v>
      </c>
      <c r="L124" s="15" t="s">
        <v>35</v>
      </c>
      <c r="M124" s="16">
        <v>14.58333</v>
      </c>
      <c r="N124" s="19">
        <v>25.73</v>
      </c>
      <c r="O124" s="19">
        <v>139.19999999999999</v>
      </c>
      <c r="P124" s="19">
        <v>35.816160000000004</v>
      </c>
      <c r="Q124" s="19">
        <v>2.2000000000000002</v>
      </c>
      <c r="R124" s="19">
        <v>6.51</v>
      </c>
      <c r="S124" s="19">
        <v>24.66</v>
      </c>
      <c r="T124" s="19">
        <v>51.52</v>
      </c>
      <c r="U124" s="19">
        <v>26.67</v>
      </c>
      <c r="V124" s="19">
        <v>4.45</v>
      </c>
      <c r="W124" s="18">
        <v>14.24</v>
      </c>
      <c r="X124" s="19">
        <v>8.6869999999999994</v>
      </c>
      <c r="Z124" s="19">
        <v>3.1579999999999999</v>
      </c>
      <c r="AA124" s="19">
        <v>1.4890000000000001</v>
      </c>
      <c r="AB124" s="20">
        <f>Z124/$W124*100</f>
        <v>22.176966292134832</v>
      </c>
      <c r="AC124" s="20">
        <f>AA124/$W124*100</f>
        <v>10.456460674157304</v>
      </c>
      <c r="AE124" s="19">
        <f>(W124-X124)/W124*100</f>
        <v>38.99578651685394</v>
      </c>
      <c r="AF124" s="19">
        <f>((W124-Y124)/W124*100)-AE124</f>
        <v>61.00421348314606</v>
      </c>
      <c r="AG124" s="19">
        <f t="shared" si="3"/>
        <v>-22.176966292134829</v>
      </c>
      <c r="AH124" s="19">
        <f>(Z124-AA124)/W124*100</f>
        <v>11.720505617977526</v>
      </c>
      <c r="AI124" s="19">
        <f>AA124/W124*100</f>
        <v>10.456460674157304</v>
      </c>
      <c r="AJ124" s="43">
        <f t="shared" si="4"/>
        <v>99.999999999999986</v>
      </c>
      <c r="AK124" s="44">
        <f t="shared" si="5"/>
        <v>131.83337780898879</v>
      </c>
    </row>
    <row r="125" spans="1:37" x14ac:dyDescent="0.2">
      <c r="A125">
        <v>124</v>
      </c>
      <c r="B125" t="s">
        <v>28</v>
      </c>
      <c r="C125" s="12" t="s">
        <v>29</v>
      </c>
      <c r="D125" s="22">
        <v>53</v>
      </c>
      <c r="E125" s="15" t="s">
        <v>58</v>
      </c>
      <c r="F125" s="22">
        <v>4</v>
      </c>
      <c r="G125" s="15" t="s">
        <v>51</v>
      </c>
      <c r="H125" s="22">
        <v>10</v>
      </c>
      <c r="I125" s="15" t="s">
        <v>52</v>
      </c>
      <c r="J125" s="15" t="s">
        <v>59</v>
      </c>
      <c r="L125" s="15" t="s">
        <v>36</v>
      </c>
      <c r="M125" s="16">
        <v>17.38</v>
      </c>
      <c r="N125" s="19">
        <v>9.8699999999999992</v>
      </c>
      <c r="O125" s="19">
        <v>170</v>
      </c>
      <c r="P125" s="19">
        <v>16.779</v>
      </c>
      <c r="Q125" s="19">
        <v>4.12</v>
      </c>
      <c r="R125" s="19">
        <v>12.73</v>
      </c>
      <c r="S125" s="19">
        <v>16.3</v>
      </c>
      <c r="T125" s="19">
        <v>49.89</v>
      </c>
      <c r="U125" s="19">
        <v>22.83</v>
      </c>
      <c r="V125" s="19">
        <v>2.04</v>
      </c>
      <c r="W125" s="18">
        <v>27.26</v>
      </c>
      <c r="X125" s="19">
        <v>21.106999999999999</v>
      </c>
      <c r="Y125" s="19">
        <v>19.149999999999999</v>
      </c>
      <c r="Z125" s="19">
        <v>11.298999999999999</v>
      </c>
      <c r="AA125" s="19">
        <v>5.2619999999999996</v>
      </c>
      <c r="AB125" s="20">
        <f>Z125/$W125*100</f>
        <v>41.449009537784292</v>
      </c>
      <c r="AC125" s="20">
        <f>AA125/$W125*100</f>
        <v>19.303008070432867</v>
      </c>
      <c r="AE125" s="19">
        <f>(W125-X125)/W125*100</f>
        <v>22.571533382245054</v>
      </c>
      <c r="AF125" s="19">
        <f>((W125-Y125)/W125*100)-AE125</f>
        <v>7.1790168745414569</v>
      </c>
      <c r="AG125" s="19">
        <f t="shared" si="3"/>
        <v>28.800440205429197</v>
      </c>
      <c r="AH125" s="19">
        <f>(Z125-AA125)/W125*100</f>
        <v>22.146001467351429</v>
      </c>
      <c r="AI125" s="19">
        <f>AA125/W125*100</f>
        <v>19.303008070432867</v>
      </c>
      <c r="AJ125" s="43">
        <f t="shared" si="4"/>
        <v>100</v>
      </c>
      <c r="AK125" s="44">
        <f t="shared" si="5"/>
        <v>60.947773294203969</v>
      </c>
    </row>
    <row r="126" spans="1:37" x14ac:dyDescent="0.2">
      <c r="A126">
        <v>125</v>
      </c>
      <c r="B126" t="s">
        <v>28</v>
      </c>
      <c r="C126" s="12" t="s">
        <v>29</v>
      </c>
      <c r="D126" s="22">
        <v>53</v>
      </c>
      <c r="E126" s="15" t="s">
        <v>58</v>
      </c>
      <c r="F126" s="22">
        <v>4</v>
      </c>
      <c r="G126" s="15" t="s">
        <v>51</v>
      </c>
      <c r="H126" s="22">
        <v>10</v>
      </c>
      <c r="I126" s="15" t="s">
        <v>52</v>
      </c>
      <c r="J126" s="15" t="s">
        <v>59</v>
      </c>
      <c r="L126" s="15" t="s">
        <v>36</v>
      </c>
      <c r="M126" s="16">
        <v>70.25</v>
      </c>
      <c r="N126" s="19">
        <v>22.63</v>
      </c>
      <c r="O126" s="19">
        <v>491.2</v>
      </c>
      <c r="P126" s="19">
        <v>111.15855999999999</v>
      </c>
      <c r="Q126" s="19">
        <v>2.2799999999999998</v>
      </c>
      <c r="R126" s="19">
        <v>11.37</v>
      </c>
      <c r="S126" s="19">
        <v>25.34</v>
      </c>
      <c r="T126" s="19">
        <v>52.57</v>
      </c>
      <c r="U126" s="19">
        <v>25.78</v>
      </c>
      <c r="V126" s="19">
        <v>2.06</v>
      </c>
      <c r="W126" s="18">
        <v>14.65</v>
      </c>
      <c r="X126" s="19">
        <v>9.0500000000000007</v>
      </c>
      <c r="Y126" s="19">
        <v>9.0239999999999991</v>
      </c>
      <c r="Z126" s="19">
        <v>2.8</v>
      </c>
      <c r="AA126" s="19">
        <v>0.40799999999999997</v>
      </c>
      <c r="AB126" s="20">
        <f>Z126/$W126*100</f>
        <v>19.112627986348123</v>
      </c>
      <c r="AC126" s="20">
        <f>AA126/$W126*100</f>
        <v>2.7849829351535833</v>
      </c>
      <c r="AE126" s="19">
        <f>(W126-X126)/W126*100</f>
        <v>38.225255972696246</v>
      </c>
      <c r="AF126" s="19">
        <f>((W126-Y126)/W126*100)-AE126</f>
        <v>0.17747440273038251</v>
      </c>
      <c r="AG126" s="19">
        <f t="shared" si="3"/>
        <v>42.484641638225249</v>
      </c>
      <c r="AH126" s="19">
        <f>(Z126-AA126)/W126*100</f>
        <v>16.327645051194541</v>
      </c>
      <c r="AI126" s="19">
        <f>AA126/W126*100</f>
        <v>2.7849829351535833</v>
      </c>
      <c r="AJ126" s="43">
        <f t="shared" si="4"/>
        <v>100</v>
      </c>
      <c r="AK126" s="44">
        <f t="shared" si="5"/>
        <v>74.032969283276458</v>
      </c>
    </row>
    <row r="127" spans="1:37" x14ac:dyDescent="0.2">
      <c r="A127">
        <v>126</v>
      </c>
      <c r="B127" t="s">
        <v>28</v>
      </c>
      <c r="C127" s="12" t="s">
        <v>29</v>
      </c>
      <c r="D127" s="22">
        <v>53</v>
      </c>
      <c r="E127" s="15" t="s">
        <v>58</v>
      </c>
      <c r="F127" s="22">
        <v>4</v>
      </c>
      <c r="G127" s="15" t="s">
        <v>51</v>
      </c>
      <c r="H127" s="22">
        <v>10</v>
      </c>
      <c r="I127" s="15" t="s">
        <v>52</v>
      </c>
      <c r="J127" s="15" t="s">
        <v>59</v>
      </c>
      <c r="L127" s="15" t="s">
        <v>37</v>
      </c>
      <c r="M127" s="16">
        <v>70.55</v>
      </c>
      <c r="N127" s="19">
        <v>27.82</v>
      </c>
      <c r="O127" s="19">
        <v>488.4</v>
      </c>
      <c r="P127" s="19">
        <v>135.87287999999998</v>
      </c>
      <c r="Q127" s="19">
        <v>2.27</v>
      </c>
      <c r="R127" s="19">
        <v>10.92</v>
      </c>
      <c r="S127" s="19">
        <v>29.13</v>
      </c>
      <c r="T127" s="19">
        <v>58.22</v>
      </c>
      <c r="U127" s="19">
        <v>33.47</v>
      </c>
      <c r="V127" s="19">
        <v>3.59</v>
      </c>
      <c r="W127" s="18">
        <v>9.7799999999999994</v>
      </c>
      <c r="X127" s="19">
        <v>6.2320000000000002</v>
      </c>
      <c r="Y127" s="19">
        <v>5.8330000000000002</v>
      </c>
      <c r="Z127" s="19">
        <v>3.0880000000000001</v>
      </c>
      <c r="AA127" s="19">
        <v>0.24399999999999999</v>
      </c>
      <c r="AB127" s="20">
        <f>Z127/$W127*100</f>
        <v>31.574642126789371</v>
      </c>
      <c r="AC127" s="20">
        <f>AA127/$W127*100</f>
        <v>2.4948875255623721</v>
      </c>
      <c r="AE127" s="19">
        <f>(W127-X127)/W127*100</f>
        <v>36.278118609406945</v>
      </c>
      <c r="AF127" s="19">
        <f>((W127-Y127)/W127*100)-AE127</f>
        <v>4.0797546012269947</v>
      </c>
      <c r="AG127" s="19">
        <f t="shared" si="3"/>
        <v>28.067484662576689</v>
      </c>
      <c r="AH127" s="19">
        <f>(Z127-AA127)/W127*100</f>
        <v>29.079754601226998</v>
      </c>
      <c r="AI127" s="19">
        <f>AA127/W127*100</f>
        <v>2.4948875255623721</v>
      </c>
      <c r="AJ127" s="43">
        <f t="shared" si="4"/>
        <v>100</v>
      </c>
      <c r="AK127" s="44">
        <f t="shared" si="5"/>
        <v>78.141186094069525</v>
      </c>
    </row>
    <row r="128" spans="1:37" x14ac:dyDescent="0.2">
      <c r="A128">
        <v>127</v>
      </c>
      <c r="B128" t="s">
        <v>28</v>
      </c>
      <c r="C128" s="12" t="s">
        <v>29</v>
      </c>
      <c r="D128" s="22">
        <v>58</v>
      </c>
      <c r="E128" s="15" t="s">
        <v>60</v>
      </c>
      <c r="F128" s="22">
        <v>79</v>
      </c>
      <c r="G128" s="15" t="s">
        <v>61</v>
      </c>
      <c r="H128" s="22">
        <v>11</v>
      </c>
      <c r="I128" s="15" t="s">
        <v>62</v>
      </c>
      <c r="J128" s="15" t="s">
        <v>63</v>
      </c>
      <c r="L128" s="15" t="s">
        <v>34</v>
      </c>
      <c r="M128" s="16">
        <v>39.950000000000003</v>
      </c>
      <c r="N128" s="19">
        <v>11.17</v>
      </c>
      <c r="O128" s="19">
        <v>318.39999999999998</v>
      </c>
      <c r="P128" s="19">
        <v>35.565280000000001</v>
      </c>
      <c r="Q128" s="19">
        <v>3.17</v>
      </c>
      <c r="R128" s="19">
        <v>14.51</v>
      </c>
      <c r="S128" s="19">
        <v>23.27</v>
      </c>
      <c r="T128" s="19">
        <v>54.89</v>
      </c>
      <c r="U128" s="19">
        <v>29.72</v>
      </c>
      <c r="V128" s="19">
        <v>2.41</v>
      </c>
      <c r="W128" s="18">
        <v>19.78</v>
      </c>
      <c r="X128" s="19">
        <v>13.385999999999999</v>
      </c>
      <c r="Y128" s="19">
        <v>11.78</v>
      </c>
      <c r="Z128" s="19">
        <v>7.423</v>
      </c>
      <c r="AA128" s="19">
        <v>0.92</v>
      </c>
      <c r="AB128" s="20">
        <f>Z128/$W128*100</f>
        <v>37.527805864509602</v>
      </c>
      <c r="AC128" s="20">
        <f>AA128/$W128*100</f>
        <v>4.6511627906976747</v>
      </c>
      <c r="AE128" s="19">
        <f>(W128-X128)/W128*100</f>
        <v>32.325581395348848</v>
      </c>
      <c r="AF128" s="19">
        <f>((W128-Y128)/W128*100)-AE128</f>
        <v>8.1193124368048544</v>
      </c>
      <c r="AG128" s="19">
        <f t="shared" si="3"/>
        <v>22.027300303336695</v>
      </c>
      <c r="AH128" s="19">
        <f>(Z128-AA128)/W128*100</f>
        <v>32.876643073811927</v>
      </c>
      <c r="AI128" s="19">
        <f>AA128/W128*100</f>
        <v>4.6511627906976747</v>
      </c>
      <c r="AJ128" s="43">
        <f t="shared" si="4"/>
        <v>100</v>
      </c>
      <c r="AK128" s="44">
        <f t="shared" si="5"/>
        <v>79.405834175935297</v>
      </c>
    </row>
    <row r="129" spans="1:37" x14ac:dyDescent="0.2">
      <c r="A129">
        <v>128</v>
      </c>
      <c r="B129" t="s">
        <v>28</v>
      </c>
      <c r="C129" s="12" t="s">
        <v>29</v>
      </c>
      <c r="D129" s="22">
        <v>58</v>
      </c>
      <c r="E129" s="15" t="s">
        <v>60</v>
      </c>
      <c r="F129" s="22">
        <v>79</v>
      </c>
      <c r="G129" s="15" t="s">
        <v>61</v>
      </c>
      <c r="H129" s="22">
        <v>11</v>
      </c>
      <c r="I129" s="15" t="s">
        <v>62</v>
      </c>
      <c r="J129" s="15" t="s">
        <v>63</v>
      </c>
      <c r="L129" s="15" t="s">
        <v>34</v>
      </c>
      <c r="M129" s="16">
        <v>15.75</v>
      </c>
      <c r="N129" s="19">
        <v>13.48</v>
      </c>
      <c r="O129" s="19">
        <v>117.33333333333334</v>
      </c>
      <c r="P129" s="19">
        <v>15.816533333333334</v>
      </c>
      <c r="Q129" s="19">
        <v>3.62</v>
      </c>
      <c r="R129" s="19">
        <v>10.5</v>
      </c>
      <c r="S129" s="19">
        <v>19.010000000000002</v>
      </c>
      <c r="T129" s="19">
        <v>44.44</v>
      </c>
      <c r="U129" s="19">
        <v>20.63</v>
      </c>
      <c r="V129" s="19">
        <v>0.49</v>
      </c>
      <c r="W129" s="18">
        <v>23.53</v>
      </c>
      <c r="X129" s="19">
        <v>15.955</v>
      </c>
      <c r="Y129" s="19">
        <v>14.48</v>
      </c>
      <c r="Z129" s="19">
        <v>8.0079999999999991</v>
      </c>
      <c r="AA129" s="19">
        <v>1.456</v>
      </c>
      <c r="AB129" s="20">
        <f>Z129/$W129*100</f>
        <v>34.033149171270708</v>
      </c>
      <c r="AC129" s="20">
        <f>AA129/$W129*100</f>
        <v>6.1878453038674026</v>
      </c>
      <c r="AE129" s="19">
        <f>(W129-X129)/W129*100</f>
        <v>32.192945176370593</v>
      </c>
      <c r="AF129" s="19">
        <f>((W129-Y129)/W129*100)-AE129</f>
        <v>6.2685932851678743</v>
      </c>
      <c r="AG129" s="19">
        <f t="shared" si="3"/>
        <v>27.505312367190829</v>
      </c>
      <c r="AH129" s="19">
        <f>(Z129-AA129)/W129*100</f>
        <v>27.84530386740331</v>
      </c>
      <c r="AI129" s="19">
        <f>AA129/W129*100</f>
        <v>6.1878453038674026</v>
      </c>
      <c r="AJ129" s="43">
        <f t="shared" si="4"/>
        <v>100.00000000000001</v>
      </c>
      <c r="AK129" s="44">
        <f t="shared" si="5"/>
        <v>75.765554611134732</v>
      </c>
    </row>
    <row r="130" spans="1:37" x14ac:dyDescent="0.2">
      <c r="A130">
        <v>129</v>
      </c>
      <c r="B130" t="s">
        <v>28</v>
      </c>
      <c r="C130" s="12" t="s">
        <v>29</v>
      </c>
      <c r="D130" s="22">
        <v>58</v>
      </c>
      <c r="E130" s="15" t="s">
        <v>60</v>
      </c>
      <c r="F130" s="22">
        <v>79</v>
      </c>
      <c r="G130" s="15" t="s">
        <v>61</v>
      </c>
      <c r="H130" s="22">
        <v>11</v>
      </c>
      <c r="I130" s="15" t="s">
        <v>62</v>
      </c>
      <c r="J130" s="15" t="s">
        <v>63</v>
      </c>
      <c r="L130" s="15" t="s">
        <v>35</v>
      </c>
      <c r="M130" s="16">
        <v>71.900000000000006</v>
      </c>
      <c r="N130" s="19">
        <v>12.73</v>
      </c>
      <c r="O130" s="19">
        <v>396</v>
      </c>
      <c r="P130" s="19">
        <v>50.410800000000002</v>
      </c>
      <c r="Q130" s="19">
        <v>2.9</v>
      </c>
      <c r="R130" s="19">
        <v>13.23</v>
      </c>
      <c r="S130" s="19">
        <v>26.76</v>
      </c>
      <c r="T130" s="19">
        <v>59.83</v>
      </c>
      <c r="U130" s="19">
        <v>31.8</v>
      </c>
      <c r="V130" s="19">
        <v>3.08</v>
      </c>
      <c r="W130" s="18">
        <v>14.3</v>
      </c>
      <c r="X130" s="19">
        <v>10.321</v>
      </c>
      <c r="Y130" s="19">
        <v>9.2240000000000002</v>
      </c>
      <c r="Z130" s="19">
        <v>5.54</v>
      </c>
      <c r="AA130" s="19">
        <v>0.26200000000000001</v>
      </c>
      <c r="AB130" s="20">
        <f>Z130/$W130*100</f>
        <v>38.74125874125874</v>
      </c>
      <c r="AC130" s="20">
        <f>AA130/$W130*100</f>
        <v>1.8321678321678321</v>
      </c>
      <c r="AE130" s="19">
        <f>(W130-X130)/W130*100</f>
        <v>27.82517482517483</v>
      </c>
      <c r="AF130" s="19">
        <f>((W130-Y130)/W130*100)-AE130</f>
        <v>7.6713286713286699</v>
      </c>
      <c r="AG130" s="19">
        <f t="shared" si="3"/>
        <v>25.762237762237767</v>
      </c>
      <c r="AH130" s="19">
        <f>(Z130-AA130)/W130*100</f>
        <v>36.909090909090907</v>
      </c>
      <c r="AI130" s="19">
        <f>AA130/W130*100</f>
        <v>1.8321678321678321</v>
      </c>
      <c r="AJ130" s="43">
        <f t="shared" si="4"/>
        <v>100</v>
      </c>
      <c r="AK130" s="44">
        <f t="shared" si="5"/>
        <v>80.932370629370624</v>
      </c>
    </row>
    <row r="131" spans="1:37" x14ac:dyDescent="0.2">
      <c r="A131">
        <v>130</v>
      </c>
      <c r="B131" t="s">
        <v>28</v>
      </c>
      <c r="C131" s="12" t="s">
        <v>29</v>
      </c>
      <c r="D131" s="22">
        <v>58</v>
      </c>
      <c r="E131" s="15" t="s">
        <v>60</v>
      </c>
      <c r="F131" s="22">
        <v>79</v>
      </c>
      <c r="G131" s="15" t="s">
        <v>61</v>
      </c>
      <c r="H131" s="22">
        <v>11</v>
      </c>
      <c r="I131" s="15" t="s">
        <v>62</v>
      </c>
      <c r="J131" s="15" t="s">
        <v>63</v>
      </c>
      <c r="L131" s="15" t="s">
        <v>36</v>
      </c>
      <c r="M131" s="16">
        <v>35.15</v>
      </c>
      <c r="N131" s="19">
        <v>18.440000000000001</v>
      </c>
      <c r="O131" s="19">
        <v>239.2</v>
      </c>
      <c r="P131" s="19">
        <v>44.10848</v>
      </c>
      <c r="Q131" s="19">
        <v>1.95</v>
      </c>
      <c r="R131" s="19">
        <v>10.09</v>
      </c>
      <c r="S131" s="19">
        <v>30.05</v>
      </c>
      <c r="T131" s="19">
        <v>64.5</v>
      </c>
      <c r="U131" s="19">
        <v>34.43</v>
      </c>
      <c r="V131" s="19">
        <v>4.41</v>
      </c>
      <c r="W131" s="18">
        <v>7.59</v>
      </c>
      <c r="X131" s="19">
        <v>4.625</v>
      </c>
      <c r="Y131" s="19">
        <v>4.6210000000000004</v>
      </c>
      <c r="Z131" s="19">
        <v>2.7669999999999999</v>
      </c>
      <c r="AA131" s="19">
        <v>6.9000000000000006E-2</v>
      </c>
      <c r="AB131" s="20">
        <f>Z131/$W131*100</f>
        <v>36.455862977602102</v>
      </c>
      <c r="AC131" s="20">
        <f>AA131/$W131*100</f>
        <v>0.90909090909090917</v>
      </c>
      <c r="AE131" s="19">
        <f>(W131-X131)/W131*100</f>
        <v>39.064558629776016</v>
      </c>
      <c r="AF131" s="19">
        <f>((W131-Y131)/W131*100)-AE131</f>
        <v>5.2700922266140537E-2</v>
      </c>
      <c r="AG131" s="19">
        <f t="shared" ref="AG131:AG194" si="6">100-AE131-AF131-AH131-AI131</f>
        <v>24.426877470355731</v>
      </c>
      <c r="AH131" s="19">
        <f>(Z131-AA131)/W131*100</f>
        <v>35.546772068511203</v>
      </c>
      <c r="AI131" s="19">
        <f>AA131/W131*100</f>
        <v>0.90909090909090917</v>
      </c>
      <c r="AJ131" s="43">
        <f t="shared" ref="AJ131:AJ194" si="7">SUM(AE131:AI131)</f>
        <v>100</v>
      </c>
      <c r="AK131" s="44">
        <f t="shared" ref="AK131:AK194" si="8">68.7+0.211*AE131+1.08*AF131-1.05*AI131</f>
        <v>76.044993412384727</v>
      </c>
    </row>
    <row r="132" spans="1:37" x14ac:dyDescent="0.2">
      <c r="A132">
        <v>131</v>
      </c>
      <c r="B132" t="s">
        <v>28</v>
      </c>
      <c r="C132" s="12" t="s">
        <v>29</v>
      </c>
      <c r="D132" s="22">
        <v>59</v>
      </c>
      <c r="E132" s="15" t="s">
        <v>64</v>
      </c>
      <c r="F132" s="22">
        <v>79</v>
      </c>
      <c r="G132" s="15" t="s">
        <v>61</v>
      </c>
      <c r="H132" s="22">
        <v>11</v>
      </c>
      <c r="I132" s="15" t="s">
        <v>62</v>
      </c>
      <c r="J132" s="15" t="s">
        <v>65</v>
      </c>
      <c r="L132" s="15" t="s">
        <v>34</v>
      </c>
      <c r="M132" s="16">
        <v>16.7</v>
      </c>
      <c r="N132" s="19">
        <v>10.087999999999999</v>
      </c>
      <c r="O132" s="19">
        <v>127.6</v>
      </c>
      <c r="P132" s="19">
        <v>12.657919999999999</v>
      </c>
      <c r="Q132" s="19">
        <v>3.8</v>
      </c>
      <c r="R132" s="19">
        <v>11.59</v>
      </c>
      <c r="S132" s="19">
        <v>20.16</v>
      </c>
      <c r="T132" s="19">
        <v>48.97</v>
      </c>
      <c r="U132" s="19">
        <v>23.8</v>
      </c>
      <c r="V132" s="19">
        <v>1.67</v>
      </c>
      <c r="W132" s="18">
        <v>25.88</v>
      </c>
      <c r="X132" s="19">
        <v>19.350000000000001</v>
      </c>
      <c r="Y132" s="19">
        <v>16.920000000000002</v>
      </c>
      <c r="Z132" s="19">
        <v>9.08</v>
      </c>
      <c r="AA132" s="19">
        <v>2.9489999999999998</v>
      </c>
      <c r="AB132" s="20">
        <f>Z132/$W132*100</f>
        <v>35.085007727975267</v>
      </c>
      <c r="AC132" s="20">
        <f>AA132/$W132*100</f>
        <v>11.394899536321484</v>
      </c>
      <c r="AE132" s="19">
        <f>(W132-X132)/W132*100</f>
        <v>25.231839258114363</v>
      </c>
      <c r="AF132" s="19">
        <f>((W132-Y132)/W132*100)-AE132</f>
        <v>9.3894899536321503</v>
      </c>
      <c r="AG132" s="19">
        <f t="shared" si="6"/>
        <v>30.293663060278213</v>
      </c>
      <c r="AH132" s="19">
        <f>(Z132-AA132)/W132*100</f>
        <v>23.690108191653788</v>
      </c>
      <c r="AI132" s="19">
        <f>AA132/W132*100</f>
        <v>11.394899536321484</v>
      </c>
      <c r="AJ132" s="43">
        <f t="shared" si="7"/>
        <v>100.00000000000001</v>
      </c>
      <c r="AK132" s="44">
        <f t="shared" si="8"/>
        <v>72.199922720247301</v>
      </c>
    </row>
    <row r="133" spans="1:37" x14ac:dyDescent="0.2">
      <c r="A133">
        <v>132</v>
      </c>
      <c r="B133" t="s">
        <v>28</v>
      </c>
      <c r="C133" s="12" t="s">
        <v>29</v>
      </c>
      <c r="D133" s="22">
        <v>59</v>
      </c>
      <c r="E133" s="15" t="s">
        <v>64</v>
      </c>
      <c r="F133" s="22">
        <v>79</v>
      </c>
      <c r="G133" s="15" t="s">
        <v>61</v>
      </c>
      <c r="H133" s="22">
        <v>11</v>
      </c>
      <c r="I133" s="15" t="s">
        <v>62</v>
      </c>
      <c r="J133" s="15" t="s">
        <v>65</v>
      </c>
      <c r="L133" s="15" t="s">
        <v>34</v>
      </c>
      <c r="M133" s="16">
        <v>23.841665999999996</v>
      </c>
      <c r="N133" s="19">
        <v>10.087999999999999</v>
      </c>
      <c r="O133" s="19">
        <v>217.21599999999998</v>
      </c>
      <c r="P133" s="19">
        <v>22.347056000000002</v>
      </c>
      <c r="Q133" s="19">
        <v>3.3840000000000003</v>
      </c>
      <c r="R133" s="19">
        <v>11.65</v>
      </c>
      <c r="S133" s="19">
        <v>24.588000000000001</v>
      </c>
      <c r="T133" s="19">
        <v>55.61</v>
      </c>
      <c r="U133" s="19">
        <v>29.756</v>
      </c>
      <c r="V133" s="19">
        <v>2.6020000000000003</v>
      </c>
      <c r="W133" s="18">
        <v>20.373999999999999</v>
      </c>
      <c r="X133" s="19">
        <v>14.5936</v>
      </c>
      <c r="Y133" s="19">
        <v>13.354200000000001</v>
      </c>
      <c r="Z133" s="19">
        <v>8.8060000000000009</v>
      </c>
      <c r="AA133" s="19">
        <v>1.415</v>
      </c>
      <c r="AB133" s="20">
        <f>Z133/$W133*100</f>
        <v>43.221753214881723</v>
      </c>
      <c r="AC133" s="20">
        <f>AA133/$W133*100</f>
        <v>6.9451261411603031</v>
      </c>
      <c r="AE133" s="19">
        <f>(W133-X133)/W133*100</f>
        <v>28.371453813684099</v>
      </c>
      <c r="AF133" s="19">
        <f>((W133-Y133)/W133*100)-AE133</f>
        <v>6.083243349366839</v>
      </c>
      <c r="AG133" s="19">
        <f t="shared" si="6"/>
        <v>22.32354962206734</v>
      </c>
      <c r="AH133" s="19">
        <f>(Z133-AA133)/W133*100</f>
        <v>36.276627073721421</v>
      </c>
      <c r="AI133" s="19">
        <f>AA133/W133*100</f>
        <v>6.9451261411603031</v>
      </c>
      <c r="AJ133" s="43">
        <f t="shared" si="7"/>
        <v>100</v>
      </c>
      <c r="AK133" s="44">
        <f t="shared" si="8"/>
        <v>73.963897123785216</v>
      </c>
    </row>
    <row r="134" spans="1:37" x14ac:dyDescent="0.2">
      <c r="A134">
        <v>133</v>
      </c>
      <c r="B134" t="s">
        <v>28</v>
      </c>
      <c r="C134" s="12" t="s">
        <v>29</v>
      </c>
      <c r="D134" s="22">
        <v>59</v>
      </c>
      <c r="E134" s="15" t="s">
        <v>64</v>
      </c>
      <c r="F134" s="22">
        <v>79</v>
      </c>
      <c r="G134" s="15" t="s">
        <v>61</v>
      </c>
      <c r="H134" s="22">
        <v>11</v>
      </c>
      <c r="I134" s="15" t="s">
        <v>62</v>
      </c>
      <c r="J134" s="15" t="s">
        <v>65</v>
      </c>
      <c r="L134" s="15" t="s">
        <v>34</v>
      </c>
      <c r="M134" s="16">
        <v>38.25</v>
      </c>
      <c r="N134" s="19">
        <v>10.087999999999999</v>
      </c>
      <c r="O134" s="19">
        <v>280.8</v>
      </c>
      <c r="P134" s="19">
        <v>27.490319999999997</v>
      </c>
      <c r="Q134" s="19">
        <v>3.33</v>
      </c>
      <c r="R134" s="19">
        <v>10.91</v>
      </c>
      <c r="S134" s="19">
        <v>27.43</v>
      </c>
      <c r="T134" s="19">
        <v>58.88</v>
      </c>
      <c r="U134" s="19">
        <v>31.44</v>
      </c>
      <c r="V134" s="19">
        <v>2.81</v>
      </c>
      <c r="W134" s="18">
        <v>22.07</v>
      </c>
      <c r="X134" s="19">
        <v>17.157</v>
      </c>
      <c r="Y134" s="19">
        <v>15.103</v>
      </c>
      <c r="Z134" s="19">
        <v>8.0259999999999998</v>
      </c>
      <c r="AA134" s="19">
        <v>2.444</v>
      </c>
      <c r="AB134" s="20">
        <f>Z134/$W134*100</f>
        <v>36.366107838695058</v>
      </c>
      <c r="AC134" s="20">
        <f>AA134/$W134*100</f>
        <v>11.073855913004078</v>
      </c>
      <c r="AE134" s="19">
        <f>(W134-X134)/W134*100</f>
        <v>22.260987766198458</v>
      </c>
      <c r="AF134" s="19">
        <f>((W134-Y134)/W134*100)-AE134</f>
        <v>9.306751246035347</v>
      </c>
      <c r="AG134" s="19">
        <f t="shared" si="6"/>
        <v>32.066153149071141</v>
      </c>
      <c r="AH134" s="19">
        <f>(Z134-AA134)/W134*100</f>
        <v>25.292251925690984</v>
      </c>
      <c r="AI134" s="19">
        <f>AA134/W134*100</f>
        <v>11.073855913004078</v>
      </c>
      <c r="AJ134" s="43">
        <f t="shared" si="7"/>
        <v>100</v>
      </c>
      <c r="AK134" s="44">
        <f t="shared" si="8"/>
        <v>71.820811055731753</v>
      </c>
    </row>
    <row r="135" spans="1:37" x14ac:dyDescent="0.2">
      <c r="A135">
        <v>134</v>
      </c>
      <c r="B135" t="s">
        <v>28</v>
      </c>
      <c r="C135" s="12" t="s">
        <v>29</v>
      </c>
      <c r="D135" s="22">
        <v>59</v>
      </c>
      <c r="E135" s="15" t="s">
        <v>64</v>
      </c>
      <c r="F135" s="22">
        <v>79</v>
      </c>
      <c r="G135" s="15" t="s">
        <v>61</v>
      </c>
      <c r="H135" s="22">
        <v>11</v>
      </c>
      <c r="I135" s="15" t="s">
        <v>62</v>
      </c>
      <c r="J135" s="15" t="s">
        <v>65</v>
      </c>
      <c r="L135" s="15" t="s">
        <v>34</v>
      </c>
      <c r="M135" s="16">
        <v>14</v>
      </c>
      <c r="N135" s="19">
        <v>14.87875</v>
      </c>
      <c r="O135" s="19">
        <v>109.6</v>
      </c>
      <c r="P135" s="19">
        <v>15.32208</v>
      </c>
      <c r="Q135" s="19">
        <v>3.34</v>
      </c>
      <c r="R135" s="19">
        <v>12.42</v>
      </c>
      <c r="S135" s="19">
        <v>21.64</v>
      </c>
      <c r="T135" s="19">
        <v>54.58</v>
      </c>
      <c r="U135" s="19">
        <v>26.83</v>
      </c>
      <c r="V135" s="19">
        <v>3.08</v>
      </c>
      <c r="W135" s="18">
        <v>20.149999999999999</v>
      </c>
      <c r="X135" s="19">
        <v>14.712999999999999</v>
      </c>
      <c r="Y135" s="19">
        <v>13.428000000000001</v>
      </c>
      <c r="Z135" s="19">
        <v>7.3710000000000004</v>
      </c>
      <c r="AA135" s="19">
        <v>2.06</v>
      </c>
      <c r="AB135" s="20">
        <f>Z135/$W135*100</f>
        <v>36.580645161290327</v>
      </c>
      <c r="AC135" s="20">
        <f>AA135/$W135*100</f>
        <v>10.223325062034741</v>
      </c>
      <c r="AE135" s="19">
        <f>(W135-X135)/W135*100</f>
        <v>26.98263027295285</v>
      </c>
      <c r="AF135" s="19">
        <f>((W135-Y135)/W135*100)-AE135</f>
        <v>6.3771712158808889</v>
      </c>
      <c r="AG135" s="19">
        <f t="shared" si="6"/>
        <v>30.059553349875941</v>
      </c>
      <c r="AH135" s="19">
        <f>(Z135-AA135)/W135*100</f>
        <v>26.357320099255581</v>
      </c>
      <c r="AI135" s="19">
        <f>AA135/W135*100</f>
        <v>10.223325062034741</v>
      </c>
      <c r="AJ135" s="43">
        <f t="shared" si="7"/>
        <v>100</v>
      </c>
      <c r="AK135" s="44">
        <f t="shared" si="8"/>
        <v>70.546188585607936</v>
      </c>
    </row>
    <row r="136" spans="1:37" x14ac:dyDescent="0.2">
      <c r="A136">
        <v>135</v>
      </c>
      <c r="B136" t="s">
        <v>28</v>
      </c>
      <c r="C136" s="12" t="s">
        <v>29</v>
      </c>
      <c r="D136" s="22">
        <v>59</v>
      </c>
      <c r="E136" s="15" t="s">
        <v>64</v>
      </c>
      <c r="F136" s="22">
        <v>79</v>
      </c>
      <c r="G136" s="15" t="s">
        <v>61</v>
      </c>
      <c r="H136" s="22">
        <v>11</v>
      </c>
      <c r="I136" s="15" t="s">
        <v>62</v>
      </c>
      <c r="J136" s="15" t="s">
        <v>65</v>
      </c>
      <c r="L136" s="15" t="s">
        <v>34</v>
      </c>
      <c r="M136" s="16">
        <v>29.475000000000001</v>
      </c>
      <c r="N136" s="19">
        <v>14.87875</v>
      </c>
      <c r="O136" s="19">
        <v>202.2</v>
      </c>
      <c r="P136" s="19">
        <v>28.960300000000004</v>
      </c>
      <c r="Q136" s="19">
        <v>2.4350000000000001</v>
      </c>
      <c r="R136" s="19">
        <v>9.73</v>
      </c>
      <c r="S136" s="19">
        <v>31.29</v>
      </c>
      <c r="T136" s="19">
        <v>67.715000000000003</v>
      </c>
      <c r="U136" s="19">
        <v>36.39</v>
      </c>
      <c r="V136" s="19">
        <v>4.1100000000000003</v>
      </c>
      <c r="W136" s="18">
        <v>11.04</v>
      </c>
      <c r="X136" s="19">
        <v>8.3445</v>
      </c>
      <c r="Y136" s="19">
        <v>7.8464999999999998</v>
      </c>
      <c r="Z136" s="19">
        <v>5.3324999999999996</v>
      </c>
      <c r="AA136" s="19">
        <v>0.89749999999999996</v>
      </c>
      <c r="AB136" s="20">
        <f>Z136/$W136*100</f>
        <v>48.301630434782609</v>
      </c>
      <c r="AC136" s="20">
        <f>AA136/$W136*100</f>
        <v>8.1295289855072461</v>
      </c>
      <c r="AE136" s="19">
        <f>(W136-X136)/W136*100</f>
        <v>24.415760869565212</v>
      </c>
      <c r="AF136" s="19">
        <f>((W136-Y136)/W136*100)-AE136</f>
        <v>4.5108695652173978</v>
      </c>
      <c r="AG136" s="19">
        <f t="shared" si="6"/>
        <v>22.771739130434771</v>
      </c>
      <c r="AH136" s="19">
        <f>(Z136-AA136)/W136*100</f>
        <v>40.17210144927536</v>
      </c>
      <c r="AI136" s="19">
        <f>AA136/W136*100</f>
        <v>8.1295289855072461</v>
      </c>
      <c r="AJ136" s="43">
        <f t="shared" si="7"/>
        <v>99.999999999999986</v>
      </c>
      <c r="AK136" s="44">
        <f t="shared" si="8"/>
        <v>70.187459239130447</v>
      </c>
    </row>
    <row r="137" spans="1:37" x14ac:dyDescent="0.2">
      <c r="A137">
        <v>136</v>
      </c>
      <c r="B137" t="s">
        <v>28</v>
      </c>
      <c r="C137" s="12" t="s">
        <v>29</v>
      </c>
      <c r="D137" s="22">
        <v>59</v>
      </c>
      <c r="E137" s="15" t="s">
        <v>64</v>
      </c>
      <c r="F137" s="22">
        <v>79</v>
      </c>
      <c r="G137" s="15" t="s">
        <v>61</v>
      </c>
      <c r="H137" s="22">
        <v>11</v>
      </c>
      <c r="I137" s="15" t="s">
        <v>62</v>
      </c>
      <c r="J137" s="15" t="s">
        <v>65</v>
      </c>
      <c r="L137" s="15" t="s">
        <v>34</v>
      </c>
      <c r="M137" s="16">
        <v>49.8</v>
      </c>
      <c r="N137" s="19">
        <v>14.87875</v>
      </c>
      <c r="O137" s="19">
        <v>266.39999999999998</v>
      </c>
      <c r="P137" s="19">
        <v>37.136159999999997</v>
      </c>
      <c r="Q137" s="19">
        <v>2.37</v>
      </c>
      <c r="R137" s="19">
        <v>11.26</v>
      </c>
      <c r="S137" s="19">
        <v>29.87</v>
      </c>
      <c r="T137" s="19">
        <v>62.32</v>
      </c>
      <c r="U137" s="19">
        <v>34.64</v>
      </c>
      <c r="V137" s="19">
        <v>3.71</v>
      </c>
      <c r="W137" s="18">
        <v>13.88</v>
      </c>
      <c r="X137" s="19">
        <v>9.4860000000000007</v>
      </c>
      <c r="Y137" s="19">
        <v>8.3049999999999997</v>
      </c>
      <c r="Z137" s="19">
        <v>5.7679999999999998</v>
      </c>
      <c r="AA137" s="19">
        <v>0.81699999999999995</v>
      </c>
      <c r="AB137" s="20">
        <f>Z137/$W137*100</f>
        <v>41.556195965417864</v>
      </c>
      <c r="AC137" s="20">
        <f>AA137/$W137*100</f>
        <v>5.8861671469740626</v>
      </c>
      <c r="AE137" s="19">
        <f>(W137-X137)/W137*100</f>
        <v>31.657060518731988</v>
      </c>
      <c r="AF137" s="19">
        <f>((W137-Y137)/W137*100)-AE137</f>
        <v>8.5086455331412196</v>
      </c>
      <c r="AG137" s="19">
        <f t="shared" si="6"/>
        <v>18.278097982708939</v>
      </c>
      <c r="AH137" s="19">
        <f>(Z137-AA137)/W137*100</f>
        <v>35.670028818443797</v>
      </c>
      <c r="AI137" s="19">
        <f>AA137/W137*100</f>
        <v>5.8861671469740626</v>
      </c>
      <c r="AJ137" s="43">
        <f t="shared" si="7"/>
        <v>100</v>
      </c>
      <c r="AK137" s="44">
        <f t="shared" si="8"/>
        <v>78.388501440922198</v>
      </c>
    </row>
    <row r="138" spans="1:37" x14ac:dyDescent="0.2">
      <c r="A138">
        <v>137</v>
      </c>
      <c r="B138" t="s">
        <v>28</v>
      </c>
      <c r="C138" s="12" t="s">
        <v>29</v>
      </c>
      <c r="D138" s="22">
        <v>59</v>
      </c>
      <c r="E138" s="15" t="s">
        <v>64</v>
      </c>
      <c r="F138" s="22">
        <v>79</v>
      </c>
      <c r="G138" s="15" t="s">
        <v>61</v>
      </c>
      <c r="H138" s="22">
        <v>11</v>
      </c>
      <c r="I138" s="15" t="s">
        <v>62</v>
      </c>
      <c r="J138" s="15" t="s">
        <v>65</v>
      </c>
      <c r="L138" s="15" t="s">
        <v>34</v>
      </c>
      <c r="M138" s="16">
        <v>78.2</v>
      </c>
      <c r="N138" s="19">
        <v>14.87875</v>
      </c>
      <c r="O138" s="19">
        <v>168</v>
      </c>
      <c r="P138" s="19">
        <v>29.349600000000002</v>
      </c>
      <c r="Q138" s="19">
        <v>2.82</v>
      </c>
      <c r="R138" s="19">
        <v>7.4</v>
      </c>
      <c r="S138" s="19">
        <v>33.700000000000003</v>
      </c>
      <c r="T138" s="19">
        <v>69.709999999999994</v>
      </c>
      <c r="U138" s="19">
        <v>37.090000000000003</v>
      </c>
      <c r="V138" s="19">
        <v>3.84</v>
      </c>
      <c r="W138" s="18">
        <v>10.8</v>
      </c>
      <c r="X138" s="19">
        <v>8.7210000000000001</v>
      </c>
      <c r="Y138" s="19">
        <v>8.7880000000000003</v>
      </c>
      <c r="Z138" s="19">
        <v>4.1920000000000002</v>
      </c>
      <c r="AA138" s="19">
        <v>0</v>
      </c>
      <c r="AB138" s="20">
        <f>Z138/$W138*100</f>
        <v>38.81481481481481</v>
      </c>
      <c r="AC138" s="20">
        <f>AA138/$W138*100</f>
        <v>0</v>
      </c>
      <c r="AE138" s="48">
        <f>(W138-X138)/W138*100</f>
        <v>19.250000000000004</v>
      </c>
      <c r="AF138" s="48">
        <f>((W138-Y138)/W138*100)-AE138</f>
        <v>-0.62037037037037024</v>
      </c>
      <c r="AG138" s="48">
        <f t="shared" si="6"/>
        <v>42.555555555555557</v>
      </c>
      <c r="AH138" s="48">
        <f>(Z138-AA138)/W138*100</f>
        <v>38.81481481481481</v>
      </c>
      <c r="AI138" s="48">
        <f>AA138/W138*100</f>
        <v>0</v>
      </c>
      <c r="AJ138" s="49">
        <f t="shared" si="7"/>
        <v>100</v>
      </c>
      <c r="AK138" s="50">
        <f t="shared" si="8"/>
        <v>72.091750000000005</v>
      </c>
    </row>
    <row r="139" spans="1:37" x14ac:dyDescent="0.2">
      <c r="A139">
        <v>138</v>
      </c>
      <c r="B139" t="s">
        <v>28</v>
      </c>
      <c r="C139" s="12" t="s">
        <v>29</v>
      </c>
      <c r="D139" s="22">
        <v>60</v>
      </c>
      <c r="E139" s="15" t="s">
        <v>66</v>
      </c>
      <c r="F139" s="22">
        <v>8</v>
      </c>
      <c r="G139" s="15" t="s">
        <v>67</v>
      </c>
      <c r="H139" s="22">
        <v>4</v>
      </c>
      <c r="I139" s="15" t="s">
        <v>32</v>
      </c>
      <c r="J139" s="15" t="s">
        <v>68</v>
      </c>
      <c r="L139" s="15" t="s">
        <v>34</v>
      </c>
      <c r="M139" s="16">
        <v>6.625</v>
      </c>
      <c r="N139" s="19">
        <v>9.7166666666666668</v>
      </c>
      <c r="O139" s="19">
        <v>76</v>
      </c>
      <c r="P139" s="19">
        <v>8.3143999999999991</v>
      </c>
      <c r="Q139" s="19">
        <v>4.12</v>
      </c>
      <c r="R139" s="19">
        <v>12.61</v>
      </c>
      <c r="S139" s="19">
        <v>15.57</v>
      </c>
      <c r="T139" s="19">
        <v>44.9</v>
      </c>
      <c r="U139" s="19">
        <v>19.22</v>
      </c>
      <c r="V139" s="19">
        <v>0.76</v>
      </c>
      <c r="W139" s="18">
        <v>30.47</v>
      </c>
      <c r="X139" s="19">
        <v>23.472999999999999</v>
      </c>
      <c r="Y139" s="19">
        <v>21.42</v>
      </c>
      <c r="Z139" s="19">
        <v>12.567</v>
      </c>
      <c r="AA139" s="19">
        <v>5.3330000000000002</v>
      </c>
      <c r="AB139" s="20">
        <f>Z139/$W139*100</f>
        <v>41.24384640630128</v>
      </c>
      <c r="AC139" s="20">
        <f>AA139/$W139*100</f>
        <v>17.502461437479489</v>
      </c>
      <c r="AE139" s="19">
        <f>(W139-X139)/W139*100</f>
        <v>22.96357072530358</v>
      </c>
      <c r="AF139" s="19">
        <f>((W139-Y139)/W139*100)-AE139</f>
        <v>6.7377748605185346</v>
      </c>
      <c r="AG139" s="19">
        <f t="shared" si="6"/>
        <v>29.054808007876609</v>
      </c>
      <c r="AH139" s="19">
        <f>(Z139-AA139)/W139*100</f>
        <v>23.741384968821794</v>
      </c>
      <c r="AI139" s="19">
        <f>AA139/W139*100</f>
        <v>17.502461437479489</v>
      </c>
      <c r="AJ139" s="43">
        <f t="shared" si="7"/>
        <v>100</v>
      </c>
      <c r="AK139" s="44">
        <f t="shared" si="8"/>
        <v>62.444525763045604</v>
      </c>
    </row>
    <row r="140" spans="1:37" x14ac:dyDescent="0.2">
      <c r="A140">
        <v>139</v>
      </c>
      <c r="B140" t="s">
        <v>28</v>
      </c>
      <c r="C140" s="12" t="s">
        <v>29</v>
      </c>
      <c r="D140" s="22">
        <v>60</v>
      </c>
      <c r="E140" s="15" t="s">
        <v>66</v>
      </c>
      <c r="F140" s="22">
        <v>8</v>
      </c>
      <c r="G140" s="15" t="s">
        <v>67</v>
      </c>
      <c r="H140" s="22">
        <v>4</v>
      </c>
      <c r="I140" s="15" t="s">
        <v>32</v>
      </c>
      <c r="J140" s="15" t="s">
        <v>68</v>
      </c>
      <c r="L140" s="15" t="s">
        <v>34</v>
      </c>
      <c r="M140" s="16">
        <v>16.172221999999998</v>
      </c>
      <c r="N140" s="19">
        <v>9.7166666666666668</v>
      </c>
      <c r="O140" s="19">
        <v>136.30222222222221</v>
      </c>
      <c r="P140" s="19">
        <v>11.869230222222221</v>
      </c>
      <c r="Q140" s="19">
        <v>3.4060000000000001</v>
      </c>
      <c r="R140" s="19">
        <v>15.554000000000002</v>
      </c>
      <c r="S140" s="19">
        <v>18.541999999999998</v>
      </c>
      <c r="T140" s="19">
        <v>49.244</v>
      </c>
      <c r="U140" s="19">
        <v>23.417999999999999</v>
      </c>
      <c r="V140" s="19">
        <v>2.552</v>
      </c>
      <c r="W140" s="18">
        <v>26.38</v>
      </c>
      <c r="X140" s="19">
        <v>18.866199999999999</v>
      </c>
      <c r="Y140" s="19">
        <v>17.121000000000002</v>
      </c>
      <c r="Z140" s="19">
        <v>11.0402</v>
      </c>
      <c r="AA140" s="19">
        <v>3.6898000000000004</v>
      </c>
      <c r="AB140" s="20">
        <f>Z140/$W140*100</f>
        <v>41.85064442759667</v>
      </c>
      <c r="AC140" s="20">
        <f>AA140/$W140*100</f>
        <v>13.987111448066718</v>
      </c>
      <c r="AE140" s="19">
        <f>(W140-X140)/W140*100</f>
        <v>28.482941622441242</v>
      </c>
      <c r="AF140" s="19">
        <f>((W140-Y140)/W140*100)-AE140</f>
        <v>6.6156178923426729</v>
      </c>
      <c r="AG140" s="19">
        <f t="shared" si="6"/>
        <v>23.050796057619415</v>
      </c>
      <c r="AH140" s="19">
        <f>(Z140-AA140)/W140*100</f>
        <v>27.86353297952995</v>
      </c>
      <c r="AI140" s="19">
        <f>AA140/W140*100</f>
        <v>13.987111448066718</v>
      </c>
      <c r="AJ140" s="43">
        <f t="shared" si="7"/>
        <v>100</v>
      </c>
      <c r="AK140" s="44">
        <f t="shared" si="8"/>
        <v>67.168300985595124</v>
      </c>
    </row>
    <row r="141" spans="1:37" x14ac:dyDescent="0.2">
      <c r="A141">
        <v>140</v>
      </c>
      <c r="B141" t="s">
        <v>28</v>
      </c>
      <c r="C141" s="12" t="s">
        <v>29</v>
      </c>
      <c r="D141" s="22">
        <v>60</v>
      </c>
      <c r="E141" s="15" t="s">
        <v>66</v>
      </c>
      <c r="F141" s="22">
        <v>8</v>
      </c>
      <c r="G141" s="15" t="s">
        <v>67</v>
      </c>
      <c r="H141" s="22">
        <v>4</v>
      </c>
      <c r="I141" s="15" t="s">
        <v>32</v>
      </c>
      <c r="J141" s="15" t="s">
        <v>68</v>
      </c>
      <c r="L141" s="15" t="s">
        <v>34</v>
      </c>
      <c r="M141" s="16">
        <v>25.85</v>
      </c>
      <c r="N141" s="19">
        <v>9.7166666666666668</v>
      </c>
      <c r="O141" s="19">
        <v>128</v>
      </c>
      <c r="P141" s="19">
        <v>11.993599999999999</v>
      </c>
      <c r="Q141" s="19">
        <v>2.88</v>
      </c>
      <c r="R141" s="19">
        <v>14.77</v>
      </c>
      <c r="S141" s="19">
        <v>17.850000000000001</v>
      </c>
      <c r="T141" s="19">
        <v>49.2</v>
      </c>
      <c r="U141" s="19">
        <v>20.59</v>
      </c>
      <c r="V141" s="19">
        <v>2.5299999999999998</v>
      </c>
      <c r="W141" s="18">
        <v>23.91</v>
      </c>
      <c r="X141" s="19">
        <v>16.335999999999999</v>
      </c>
      <c r="Y141" s="19">
        <v>14.788</v>
      </c>
      <c r="Z141" s="19">
        <v>10.564</v>
      </c>
      <c r="AA141" s="19">
        <v>3.6219999999999999</v>
      </c>
      <c r="AB141" s="20">
        <f>Z141/$W141*100</f>
        <v>44.182350480970307</v>
      </c>
      <c r="AC141" s="20">
        <f>AA141/$W141*100</f>
        <v>15.148473442074446</v>
      </c>
      <c r="AE141" s="19">
        <f>(W141-X141)/W141*100</f>
        <v>31.677122542869103</v>
      </c>
      <c r="AF141" s="19">
        <f>((W141-Y141)/W141*100)-AE141</f>
        <v>6.4742785445420203</v>
      </c>
      <c r="AG141" s="19">
        <f t="shared" si="6"/>
        <v>17.666248431618577</v>
      </c>
      <c r="AH141" s="19">
        <f>(Z141-AA141)/W141*100</f>
        <v>29.033877038895859</v>
      </c>
      <c r="AI141" s="19">
        <f>AA141/W141*100</f>
        <v>15.148473442074446</v>
      </c>
      <c r="AJ141" s="43">
        <f t="shared" si="7"/>
        <v>100</v>
      </c>
      <c r="AK141" s="44">
        <f t="shared" si="8"/>
        <v>66.470196570472595</v>
      </c>
    </row>
    <row r="142" spans="1:37" x14ac:dyDescent="0.2">
      <c r="A142">
        <v>141</v>
      </c>
      <c r="B142" t="s">
        <v>28</v>
      </c>
      <c r="C142" s="12" t="s">
        <v>29</v>
      </c>
      <c r="D142" s="22">
        <v>60</v>
      </c>
      <c r="E142" s="15" t="s">
        <v>66</v>
      </c>
      <c r="F142" s="22">
        <v>8</v>
      </c>
      <c r="G142" s="15" t="s">
        <v>67</v>
      </c>
      <c r="H142" s="22">
        <v>4</v>
      </c>
      <c r="I142" s="15" t="s">
        <v>32</v>
      </c>
      <c r="J142" s="15" t="s">
        <v>68</v>
      </c>
      <c r="L142" s="15" t="s">
        <v>34</v>
      </c>
      <c r="M142" s="46">
        <v>14.63</v>
      </c>
      <c r="N142" s="19">
        <v>13.279166666666667</v>
      </c>
      <c r="O142" s="19">
        <v>96.24</v>
      </c>
      <c r="P142" s="19">
        <v>12.53242</v>
      </c>
      <c r="Q142" s="19">
        <v>3.4775</v>
      </c>
      <c r="R142" s="19">
        <v>13.807499999999999</v>
      </c>
      <c r="S142" s="19">
        <v>16.905000000000001</v>
      </c>
      <c r="T142" s="19">
        <v>47.19</v>
      </c>
      <c r="U142" s="19">
        <v>22.157499999999999</v>
      </c>
      <c r="V142" s="19">
        <v>1.2677499999999999</v>
      </c>
      <c r="W142" s="18">
        <v>22.445</v>
      </c>
      <c r="X142" s="19">
        <v>16.00375</v>
      </c>
      <c r="Y142" s="19">
        <v>14.750999999999999</v>
      </c>
      <c r="Z142" s="19">
        <v>8.8115000000000006</v>
      </c>
      <c r="AA142" s="19">
        <v>2.2915000000000001</v>
      </c>
      <c r="AB142" s="20">
        <f>Z142/$W142*100</f>
        <v>39.25818667854756</v>
      </c>
      <c r="AC142" s="20">
        <f>AA142/$W142*100</f>
        <v>10.209400757406994</v>
      </c>
      <c r="AE142" s="19">
        <f>(W142-X142)/W142*100</f>
        <v>28.697928269102253</v>
      </c>
      <c r="AF142" s="19">
        <f>((W142-Y142)/W142*100)-AE142</f>
        <v>5.5814212519492052</v>
      </c>
      <c r="AG142" s="19">
        <f t="shared" si="6"/>
        <v>26.462463800400982</v>
      </c>
      <c r="AH142" s="19">
        <f>(Z142-AA142)/W142*100</f>
        <v>29.048785921140567</v>
      </c>
      <c r="AI142" s="19">
        <f>AA142/W142*100</f>
        <v>10.209400757406994</v>
      </c>
      <c r="AJ142" s="43">
        <f t="shared" si="7"/>
        <v>100</v>
      </c>
      <c r="AK142" s="44">
        <f t="shared" si="8"/>
        <v>70.063327021608373</v>
      </c>
    </row>
    <row r="143" spans="1:37" x14ac:dyDescent="0.2">
      <c r="A143">
        <v>142</v>
      </c>
      <c r="B143" t="s">
        <v>28</v>
      </c>
      <c r="C143" s="12" t="s">
        <v>29</v>
      </c>
      <c r="D143" s="22">
        <v>60</v>
      </c>
      <c r="E143" s="15" t="s">
        <v>66</v>
      </c>
      <c r="F143" s="22">
        <v>8</v>
      </c>
      <c r="G143" s="15" t="s">
        <v>67</v>
      </c>
      <c r="H143" s="22">
        <v>4</v>
      </c>
      <c r="I143" s="15" t="s">
        <v>32</v>
      </c>
      <c r="J143" s="15" t="s">
        <v>68</v>
      </c>
      <c r="L143" s="15" t="s">
        <v>34</v>
      </c>
      <c r="M143" s="16">
        <v>21.083749999999998</v>
      </c>
      <c r="N143" s="19">
        <v>13.279166666666667</v>
      </c>
      <c r="O143" s="19">
        <v>173.85</v>
      </c>
      <c r="P143" s="19">
        <v>22.212050000000001</v>
      </c>
      <c r="Q143" s="19">
        <v>3.18</v>
      </c>
      <c r="R143" s="19">
        <v>12.055</v>
      </c>
      <c r="S143" s="19">
        <v>22.032499999999999</v>
      </c>
      <c r="T143" s="19">
        <v>53.674999999999997</v>
      </c>
      <c r="U143" s="19">
        <v>25.934999999999999</v>
      </c>
      <c r="V143" s="19">
        <v>2.0575000000000001</v>
      </c>
      <c r="W143" s="18">
        <v>18.482500000000002</v>
      </c>
      <c r="X143" s="19">
        <v>13.096499999999999</v>
      </c>
      <c r="Y143" s="19">
        <v>12.179</v>
      </c>
      <c r="Z143" s="19">
        <v>7.5657499999999995</v>
      </c>
      <c r="AA143" s="19">
        <v>1.6492499999999999</v>
      </c>
      <c r="AB143" s="20">
        <f>Z143/$W143*100</f>
        <v>40.934667929122135</v>
      </c>
      <c r="AC143" s="20">
        <f>AA143/$W143*100</f>
        <v>8.9233058298390358</v>
      </c>
      <c r="AE143" s="19">
        <f>(W143-X143)/W143*100</f>
        <v>29.141079399431906</v>
      </c>
      <c r="AF143" s="19">
        <f>((W143-Y143)/W143*100)-AE143</f>
        <v>4.9641552820235297</v>
      </c>
      <c r="AG143" s="19">
        <f t="shared" si="6"/>
        <v>24.960097389422437</v>
      </c>
      <c r="AH143" s="19">
        <f>(Z143-AA143)/W143*100</f>
        <v>32.011362099283097</v>
      </c>
      <c r="AI143" s="19">
        <f>AA143/W143*100</f>
        <v>8.9233058298390358</v>
      </c>
      <c r="AJ143" s="43">
        <f t="shared" si="7"/>
        <v>100.00000000000001</v>
      </c>
      <c r="AK143" s="44">
        <f t="shared" si="8"/>
        <v>70.840584336534548</v>
      </c>
    </row>
    <row r="144" spans="1:37" x14ac:dyDescent="0.2">
      <c r="A144">
        <v>143</v>
      </c>
      <c r="B144" t="s">
        <v>28</v>
      </c>
      <c r="C144" s="12" t="s">
        <v>29</v>
      </c>
      <c r="D144" s="22">
        <v>60</v>
      </c>
      <c r="E144" s="15" t="s">
        <v>66</v>
      </c>
      <c r="F144" s="22">
        <v>8</v>
      </c>
      <c r="G144" s="15" t="s">
        <v>67</v>
      </c>
      <c r="H144" s="22">
        <v>4</v>
      </c>
      <c r="I144" s="15" t="s">
        <v>32</v>
      </c>
      <c r="J144" s="15" t="s">
        <v>68</v>
      </c>
      <c r="L144" s="15" t="s">
        <v>34</v>
      </c>
      <c r="M144" s="16">
        <v>36.950000000000003</v>
      </c>
      <c r="N144" s="19">
        <v>13.279166666666667</v>
      </c>
      <c r="O144" s="19">
        <v>146.4</v>
      </c>
      <c r="P144" s="19">
        <v>20.481359999999999</v>
      </c>
      <c r="Q144" s="19">
        <v>3.18</v>
      </c>
      <c r="R144" s="19">
        <v>12.86</v>
      </c>
      <c r="S144" s="19">
        <v>19.53</v>
      </c>
      <c r="T144" s="19">
        <v>47.02</v>
      </c>
      <c r="U144" s="19">
        <v>21.43</v>
      </c>
      <c r="V144" s="19">
        <v>1.07</v>
      </c>
      <c r="W144" s="18">
        <v>23.2</v>
      </c>
      <c r="X144" s="19">
        <v>16.817</v>
      </c>
      <c r="Y144" s="19">
        <v>15.33</v>
      </c>
      <c r="Z144" s="19">
        <v>8.657</v>
      </c>
      <c r="AA144" s="19">
        <v>1.89</v>
      </c>
      <c r="AB144" s="20">
        <f>Z144/$W144*100</f>
        <v>37.314655172413794</v>
      </c>
      <c r="AC144" s="20">
        <f>AA144/$W144*100</f>
        <v>8.1465517241379306</v>
      </c>
      <c r="AE144" s="19">
        <f>(W144-X144)/W144*100</f>
        <v>27.512931034482758</v>
      </c>
      <c r="AF144" s="19">
        <f>((W144-Y144)/W144*100)-AE144</f>
        <v>6.4094827586206868</v>
      </c>
      <c r="AG144" s="19">
        <f t="shared" si="6"/>
        <v>28.762931034482754</v>
      </c>
      <c r="AH144" s="19">
        <f>(Z144-AA144)/W144*100</f>
        <v>29.168103448275868</v>
      </c>
      <c r="AI144" s="19">
        <f>AA144/W144*100</f>
        <v>8.1465517241379306</v>
      </c>
      <c r="AJ144" s="43">
        <f t="shared" si="7"/>
        <v>100</v>
      </c>
      <c r="AK144" s="44">
        <f t="shared" si="8"/>
        <v>72.873590517241368</v>
      </c>
    </row>
    <row r="145" spans="1:37" x14ac:dyDescent="0.2">
      <c r="A145">
        <v>144</v>
      </c>
      <c r="B145" t="s">
        <v>28</v>
      </c>
      <c r="C145" s="12" t="s">
        <v>29</v>
      </c>
      <c r="D145" s="22">
        <v>60</v>
      </c>
      <c r="E145" s="15" t="s">
        <v>66</v>
      </c>
      <c r="F145" s="22">
        <v>8</v>
      </c>
      <c r="G145" s="15" t="s">
        <v>67</v>
      </c>
      <c r="H145" s="22">
        <v>4</v>
      </c>
      <c r="I145" s="15" t="s">
        <v>32</v>
      </c>
      <c r="J145" s="15" t="s">
        <v>68</v>
      </c>
      <c r="L145" s="15" t="s">
        <v>34</v>
      </c>
      <c r="M145" s="16">
        <v>11.94722</v>
      </c>
      <c r="N145" s="19">
        <v>16.276666666666667</v>
      </c>
      <c r="O145" s="19">
        <v>97.555555555555557</v>
      </c>
      <c r="P145" s="19">
        <v>15.622666666666667</v>
      </c>
      <c r="Q145" s="19">
        <v>3.38</v>
      </c>
      <c r="R145" s="19">
        <v>10.68</v>
      </c>
      <c r="S145" s="19">
        <v>20.71</v>
      </c>
      <c r="T145" s="19">
        <v>51.204999999999998</v>
      </c>
      <c r="U145" s="19">
        <v>24.085000000000001</v>
      </c>
      <c r="V145" s="19">
        <v>0.76500000000000001</v>
      </c>
      <c r="W145" s="18">
        <v>14.765000000000001</v>
      </c>
      <c r="X145" s="19">
        <v>11.2455</v>
      </c>
      <c r="Y145" s="19">
        <v>10.308</v>
      </c>
      <c r="Z145" s="19">
        <v>5.4645000000000001</v>
      </c>
      <c r="AA145" s="19">
        <v>0.91049999999999998</v>
      </c>
      <c r="AB145" s="20">
        <f>Z145/$W145*100</f>
        <v>37.009820521503556</v>
      </c>
      <c r="AC145" s="20">
        <f>AA145/$W145*100</f>
        <v>6.1666102268879097</v>
      </c>
      <c r="AE145" s="19">
        <f>(W145-X145)/W145*100</f>
        <v>23.836776159837459</v>
      </c>
      <c r="AF145" s="19">
        <f>((W145-Y145)/W145*100)-AE145</f>
        <v>6.3494751100575648</v>
      </c>
      <c r="AG145" s="19">
        <f t="shared" si="6"/>
        <v>32.80392820860142</v>
      </c>
      <c r="AH145" s="19">
        <f>(Z145-AA145)/W145*100</f>
        <v>30.843210294615648</v>
      </c>
      <c r="AI145" s="19">
        <f>AA145/W145*100</f>
        <v>6.1666102268879097</v>
      </c>
      <c r="AJ145" s="43">
        <f t="shared" si="7"/>
        <v>100</v>
      </c>
      <c r="AK145" s="44">
        <f t="shared" si="8"/>
        <v>74.112052150355581</v>
      </c>
    </row>
    <row r="146" spans="1:37" x14ac:dyDescent="0.2">
      <c r="A146">
        <v>145</v>
      </c>
      <c r="B146" t="s">
        <v>28</v>
      </c>
      <c r="C146" s="12" t="s">
        <v>29</v>
      </c>
      <c r="D146" s="22">
        <v>60</v>
      </c>
      <c r="E146" s="15" t="s">
        <v>66</v>
      </c>
      <c r="F146" s="22">
        <v>8</v>
      </c>
      <c r="G146" s="15" t="s">
        <v>67</v>
      </c>
      <c r="H146" s="22">
        <v>4</v>
      </c>
      <c r="I146" s="15" t="s">
        <v>32</v>
      </c>
      <c r="J146" s="15" t="s">
        <v>68</v>
      </c>
      <c r="L146" s="15" t="s">
        <v>34</v>
      </c>
      <c r="M146" s="16">
        <v>18.25</v>
      </c>
      <c r="N146" s="19">
        <v>16.276666666666667</v>
      </c>
      <c r="O146" s="19">
        <v>170.8</v>
      </c>
      <c r="P146" s="19">
        <v>28.103040000000004</v>
      </c>
      <c r="Q146" s="19">
        <v>3.4</v>
      </c>
      <c r="R146" s="19">
        <v>11.6</v>
      </c>
      <c r="S146" s="19">
        <v>20.715</v>
      </c>
      <c r="T146" s="19">
        <v>47.61</v>
      </c>
      <c r="U146" s="19">
        <v>22.364999999999998</v>
      </c>
      <c r="V146" s="19">
        <v>0.59499999999999997</v>
      </c>
      <c r="W146" s="18">
        <v>17.68</v>
      </c>
      <c r="X146" s="19">
        <v>12.562999999999999</v>
      </c>
      <c r="Y146" s="19">
        <v>11.835000000000001</v>
      </c>
      <c r="Z146" s="19">
        <v>6.8665000000000003</v>
      </c>
      <c r="AA146" s="19">
        <v>1.2450000000000001</v>
      </c>
      <c r="AB146" s="20">
        <f>Z146/$W146*100</f>
        <v>38.837669683257921</v>
      </c>
      <c r="AC146" s="20">
        <f>AA146/$W146*100</f>
        <v>7.0418552036199111</v>
      </c>
      <c r="AE146" s="19">
        <f>(W146-X146)/W146*100</f>
        <v>28.942307692307701</v>
      </c>
      <c r="AF146" s="19">
        <f>((W146-Y146)/W146*100)-AE146</f>
        <v>4.1176470588235148</v>
      </c>
      <c r="AG146" s="19">
        <f t="shared" si="6"/>
        <v>28.102375565610863</v>
      </c>
      <c r="AH146" s="19">
        <f>(Z146-AA146)/W146*100</f>
        <v>31.795814479638011</v>
      </c>
      <c r="AI146" s="19">
        <f>AA146/W146*100</f>
        <v>7.0418552036199111</v>
      </c>
      <c r="AJ146" s="43">
        <f t="shared" si="7"/>
        <v>100</v>
      </c>
      <c r="AK146" s="44">
        <f t="shared" si="8"/>
        <v>71.859937782805417</v>
      </c>
    </row>
    <row r="147" spans="1:37" x14ac:dyDescent="0.2">
      <c r="A147">
        <v>146</v>
      </c>
      <c r="B147" t="s">
        <v>28</v>
      </c>
      <c r="C147" s="12" t="s">
        <v>29</v>
      </c>
      <c r="D147" s="22">
        <v>60</v>
      </c>
      <c r="E147" s="15" t="s">
        <v>66</v>
      </c>
      <c r="F147" s="22">
        <v>8</v>
      </c>
      <c r="G147" s="15" t="s">
        <v>67</v>
      </c>
      <c r="H147" s="22">
        <v>4</v>
      </c>
      <c r="I147" s="15" t="s">
        <v>32</v>
      </c>
      <c r="J147" s="15" t="s">
        <v>68</v>
      </c>
      <c r="L147" s="15" t="s">
        <v>34</v>
      </c>
      <c r="M147" s="16">
        <v>32.174999999999997</v>
      </c>
      <c r="N147" s="19">
        <v>16.276666666666667</v>
      </c>
      <c r="O147" s="19">
        <v>171.2</v>
      </c>
      <c r="P147" s="19">
        <v>27.89836</v>
      </c>
      <c r="Q147" s="19">
        <v>2.5750000000000002</v>
      </c>
      <c r="R147" s="19">
        <v>8.6</v>
      </c>
      <c r="S147" s="19">
        <v>25.33</v>
      </c>
      <c r="T147" s="19">
        <v>52.494999999999997</v>
      </c>
      <c r="U147" s="19">
        <v>26.215</v>
      </c>
      <c r="V147" s="19">
        <v>1.51</v>
      </c>
      <c r="W147" s="18">
        <v>11.22</v>
      </c>
      <c r="X147" s="19">
        <v>7.0255000000000001</v>
      </c>
      <c r="Y147" s="19">
        <v>3.5289999999999999</v>
      </c>
      <c r="Z147" s="19">
        <v>3.0575000000000001</v>
      </c>
      <c r="AA147" s="19">
        <v>0</v>
      </c>
      <c r="AB147" s="20">
        <f>Z147/$W147*100</f>
        <v>27.250445632798577</v>
      </c>
      <c r="AC147" s="20">
        <f>AA147/$W147*100</f>
        <v>0</v>
      </c>
      <c r="AE147" s="19">
        <f>(W147-X147)/W147*100</f>
        <v>37.384135472370772</v>
      </c>
      <c r="AF147" s="19">
        <f>((W147-Y147)/W147*100)-AE147</f>
        <v>31.163101604278083</v>
      </c>
      <c r="AG147" s="19">
        <f t="shared" si="6"/>
        <v>4.2023172905525676</v>
      </c>
      <c r="AH147" s="19">
        <f>(Z147-AA147)/W147*100</f>
        <v>27.250445632798577</v>
      </c>
      <c r="AI147" s="19">
        <f>AA147/W147*100</f>
        <v>0</v>
      </c>
      <c r="AJ147" s="43">
        <f t="shared" si="7"/>
        <v>100</v>
      </c>
      <c r="AK147" s="44">
        <f t="shared" si="8"/>
        <v>110.24420231729057</v>
      </c>
    </row>
    <row r="148" spans="1:37" x14ac:dyDescent="0.2">
      <c r="A148">
        <v>147</v>
      </c>
      <c r="B148" t="s">
        <v>28</v>
      </c>
      <c r="C148" s="12" t="s">
        <v>29</v>
      </c>
      <c r="D148" s="22">
        <v>60</v>
      </c>
      <c r="E148" s="15" t="s">
        <v>66</v>
      </c>
      <c r="F148" s="22">
        <v>8</v>
      </c>
      <c r="G148" s="15" t="s">
        <v>67</v>
      </c>
      <c r="H148" s="22">
        <v>4</v>
      </c>
      <c r="I148" s="15" t="s">
        <v>32</v>
      </c>
      <c r="J148" s="15" t="s">
        <v>68</v>
      </c>
      <c r="L148" s="15" t="s">
        <v>34</v>
      </c>
      <c r="M148" s="16">
        <v>11.05139</v>
      </c>
      <c r="N148" s="19">
        <v>19.695</v>
      </c>
      <c r="O148" s="19">
        <v>65.37777777777778</v>
      </c>
      <c r="P148" s="19">
        <v>13.213080000000001</v>
      </c>
      <c r="Q148" s="19">
        <v>3.145</v>
      </c>
      <c r="R148" s="19">
        <v>8.9049999999999994</v>
      </c>
      <c r="S148" s="19">
        <v>23.234999999999999</v>
      </c>
      <c r="T148" s="19">
        <v>52.625</v>
      </c>
      <c r="U148" s="19">
        <v>23</v>
      </c>
      <c r="V148" s="19">
        <v>0.48</v>
      </c>
      <c r="W148" s="18">
        <v>17.085000000000001</v>
      </c>
      <c r="X148" s="19">
        <v>11.138500000000001</v>
      </c>
      <c r="Y148" s="19">
        <v>11.152999999999999</v>
      </c>
      <c r="Z148" s="19">
        <v>5.1245000000000003</v>
      </c>
      <c r="AA148" s="19">
        <v>0.28049999999999997</v>
      </c>
      <c r="AB148" s="20">
        <f>Z148/$W148*100</f>
        <v>29.994146912496344</v>
      </c>
      <c r="AC148" s="20">
        <f>AA148/$W148*100</f>
        <v>1.641791044776119</v>
      </c>
      <c r="AE148" s="48">
        <f>(W148-X148)/W148*100</f>
        <v>34.805384840503365</v>
      </c>
      <c r="AF148" s="48">
        <f>((W148-Y148)/W148*100)-AE148</f>
        <v>-8.486976880303132E-2</v>
      </c>
      <c r="AG148" s="48">
        <f t="shared" si="6"/>
        <v>35.285338015803326</v>
      </c>
      <c r="AH148" s="48">
        <f>(Z148-AA148)/W148*100</f>
        <v>28.352355867720224</v>
      </c>
      <c r="AI148" s="48">
        <f>AA148/W148*100</f>
        <v>1.641791044776119</v>
      </c>
      <c r="AJ148" s="49">
        <f t="shared" si="7"/>
        <v>99.999999999999986</v>
      </c>
      <c r="AK148" s="50">
        <f t="shared" si="8"/>
        <v>74.22839625402402</v>
      </c>
    </row>
    <row r="149" spans="1:37" x14ac:dyDescent="0.2">
      <c r="A149">
        <v>148</v>
      </c>
      <c r="B149" t="s">
        <v>28</v>
      </c>
      <c r="C149" s="12" t="s">
        <v>29</v>
      </c>
      <c r="D149" s="22">
        <v>60</v>
      </c>
      <c r="E149" s="15" t="s">
        <v>66</v>
      </c>
      <c r="F149" s="22">
        <v>8</v>
      </c>
      <c r="G149" s="15" t="s">
        <v>67</v>
      </c>
      <c r="H149" s="22">
        <v>4</v>
      </c>
      <c r="I149" s="15" t="s">
        <v>32</v>
      </c>
      <c r="J149" s="15" t="s">
        <v>68</v>
      </c>
      <c r="L149" s="15" t="s">
        <v>34</v>
      </c>
      <c r="M149" s="16">
        <v>21.05</v>
      </c>
      <c r="N149" s="19">
        <v>19.695</v>
      </c>
      <c r="O149" s="19">
        <v>123.2</v>
      </c>
      <c r="P149" s="19">
        <v>23.555840000000003</v>
      </c>
      <c r="Q149" s="19">
        <v>2.76</v>
      </c>
      <c r="R149" s="19">
        <v>8.6199999999999992</v>
      </c>
      <c r="S149" s="19">
        <v>21.77</v>
      </c>
      <c r="T149" s="19">
        <v>45.7</v>
      </c>
      <c r="U149" s="19">
        <v>21.66</v>
      </c>
      <c r="V149" s="19">
        <v>1E-3</v>
      </c>
      <c r="W149" s="18">
        <v>10.47</v>
      </c>
      <c r="X149" s="19">
        <v>6.84</v>
      </c>
      <c r="Y149" s="19">
        <v>0</v>
      </c>
      <c r="Z149" s="19">
        <v>2.1800000000000002</v>
      </c>
      <c r="AA149" s="19">
        <v>0</v>
      </c>
      <c r="AB149" s="20">
        <f>Z149/$W149*100</f>
        <v>20.821394460362942</v>
      </c>
      <c r="AC149" s="20">
        <f>AA149/$W149*100</f>
        <v>0</v>
      </c>
      <c r="AE149" s="19">
        <f>(W149-X149)/W149*100</f>
        <v>34.670487106017198</v>
      </c>
      <c r="AF149" s="19">
        <f>((W149-Y149)/W149*100)-AE149</f>
        <v>65.329512893982809</v>
      </c>
      <c r="AG149" s="19">
        <f t="shared" si="6"/>
        <v>-20.821394460362942</v>
      </c>
      <c r="AH149" s="19">
        <f>(Z149-AA149)/W149*100</f>
        <v>20.821394460362942</v>
      </c>
      <c r="AI149" s="19">
        <f>AA149/W149*100</f>
        <v>0</v>
      </c>
      <c r="AJ149" s="43">
        <f t="shared" si="7"/>
        <v>100</v>
      </c>
      <c r="AK149" s="44">
        <f t="shared" si="8"/>
        <v>146.57134670487108</v>
      </c>
    </row>
    <row r="150" spans="1:37" x14ac:dyDescent="0.2">
      <c r="A150">
        <v>149</v>
      </c>
      <c r="B150" t="s">
        <v>28</v>
      </c>
      <c r="C150" s="12" t="s">
        <v>29</v>
      </c>
      <c r="D150" s="22">
        <v>60</v>
      </c>
      <c r="E150" s="15" t="s">
        <v>66</v>
      </c>
      <c r="F150" s="22">
        <v>8</v>
      </c>
      <c r="G150" s="15" t="s">
        <v>67</v>
      </c>
      <c r="H150" s="22">
        <v>4</v>
      </c>
      <c r="I150" s="15" t="s">
        <v>32</v>
      </c>
      <c r="J150" s="15" t="s">
        <v>68</v>
      </c>
      <c r="L150" s="15" t="s">
        <v>35</v>
      </c>
      <c r="M150" s="16">
        <v>22.6</v>
      </c>
      <c r="N150" s="19">
        <v>15.928333333333333</v>
      </c>
      <c r="O150" s="19">
        <v>187.2</v>
      </c>
      <c r="P150" s="19">
        <v>26.743200000000002</v>
      </c>
      <c r="Q150" s="19">
        <v>3.22</v>
      </c>
      <c r="R150" s="19">
        <v>11.53</v>
      </c>
      <c r="S150" s="19">
        <v>22.28</v>
      </c>
      <c r="T150" s="19">
        <v>52.835000000000001</v>
      </c>
      <c r="U150" s="19">
        <v>24.7</v>
      </c>
      <c r="V150" s="19">
        <v>1.1599999999999999</v>
      </c>
      <c r="W150" s="18">
        <v>20.015000000000001</v>
      </c>
      <c r="X150" s="19">
        <v>13.720499999999999</v>
      </c>
      <c r="Y150" s="19">
        <v>13.263500000000001</v>
      </c>
      <c r="Z150" s="19">
        <v>8.1885000000000012</v>
      </c>
      <c r="AA150" s="19">
        <v>1.4239999999999999</v>
      </c>
      <c r="AB150" s="20">
        <f>Z150/$W150*100</f>
        <v>40.911816137896587</v>
      </c>
      <c r="AC150" s="20">
        <f>AA150/$W150*100</f>
        <v>7.1146640019985012</v>
      </c>
      <c r="AE150" s="19">
        <f>(W150-X150)/W150*100</f>
        <v>31.448913315013744</v>
      </c>
      <c r="AF150" s="19">
        <f>((W150-Y150)/W150*100)-AE150</f>
        <v>2.2832875343492312</v>
      </c>
      <c r="AG150" s="19">
        <f t="shared" si="6"/>
        <v>25.355983012740449</v>
      </c>
      <c r="AH150" s="19">
        <f>(Z150-AA150)/W150*100</f>
        <v>33.797152135898081</v>
      </c>
      <c r="AI150" s="19">
        <f>AA150/W150*100</f>
        <v>7.1146640019985012</v>
      </c>
      <c r="AJ150" s="43">
        <f t="shared" si="7"/>
        <v>100</v>
      </c>
      <c r="AK150" s="44">
        <f t="shared" si="8"/>
        <v>70.331274044466653</v>
      </c>
    </row>
    <row r="151" spans="1:37" x14ac:dyDescent="0.2">
      <c r="A151">
        <v>150</v>
      </c>
      <c r="B151" t="s">
        <v>28</v>
      </c>
      <c r="C151" s="12" t="s">
        <v>29</v>
      </c>
      <c r="D151" s="22">
        <v>60</v>
      </c>
      <c r="E151" s="15" t="s">
        <v>66</v>
      </c>
      <c r="F151" s="22">
        <v>8</v>
      </c>
      <c r="G151" s="15" t="s">
        <v>67</v>
      </c>
      <c r="H151" s="22">
        <v>4</v>
      </c>
      <c r="I151" s="15" t="s">
        <v>32</v>
      </c>
      <c r="J151" s="15" t="s">
        <v>68</v>
      </c>
      <c r="L151" s="15" t="s">
        <v>35</v>
      </c>
      <c r="M151" s="16">
        <v>33.166666666666664</v>
      </c>
      <c r="N151" s="19">
        <v>15.928333333333333</v>
      </c>
      <c r="O151" s="19">
        <v>210.66666666666666</v>
      </c>
      <c r="P151" s="19">
        <v>33.919626666666666</v>
      </c>
      <c r="Q151" s="19">
        <v>2.75</v>
      </c>
      <c r="R151" s="19">
        <v>9.0433333333333348</v>
      </c>
      <c r="S151" s="19">
        <v>24.596666666666664</v>
      </c>
      <c r="T151" s="19">
        <v>53.42</v>
      </c>
      <c r="U151" s="19">
        <v>25.723333333333333</v>
      </c>
      <c r="V151" s="19">
        <v>1.2</v>
      </c>
      <c r="W151" s="18">
        <v>12.983333333333334</v>
      </c>
      <c r="X151" s="19">
        <v>8.3466666666666658</v>
      </c>
      <c r="Y151" s="19">
        <v>5.7276666666666669</v>
      </c>
      <c r="Z151" s="19">
        <v>4.2453333333333338</v>
      </c>
      <c r="AA151" s="19">
        <v>0.33800000000000002</v>
      </c>
      <c r="AB151" s="20">
        <f>Z151/$W151*100</f>
        <v>32.698331193838257</v>
      </c>
      <c r="AC151" s="20">
        <f>AA151/$W151*100</f>
        <v>2.6033376123234917</v>
      </c>
      <c r="AE151" s="19">
        <f>(W151-X151)/W151*100</f>
        <v>35.712451861360726</v>
      </c>
      <c r="AF151" s="19">
        <f>((W151-Y151)/W151*100)-AE151</f>
        <v>20.172015404364565</v>
      </c>
      <c r="AG151" s="19">
        <f t="shared" si="6"/>
        <v>11.41720154043645</v>
      </c>
      <c r="AH151" s="19">
        <f>(Z151-AA151)/W151*100</f>
        <v>30.09499358151476</v>
      </c>
      <c r="AI151" s="19">
        <f>AA151/W151*100</f>
        <v>2.6033376123234917</v>
      </c>
      <c r="AJ151" s="43">
        <f t="shared" si="7"/>
        <v>99.999999999999986</v>
      </c>
      <c r="AK151" s="44">
        <f t="shared" si="8"/>
        <v>95.287599486521174</v>
      </c>
    </row>
    <row r="152" spans="1:37" x14ac:dyDescent="0.2">
      <c r="A152">
        <v>151</v>
      </c>
      <c r="B152" t="s">
        <v>28</v>
      </c>
      <c r="C152" s="12" t="s">
        <v>29</v>
      </c>
      <c r="D152" s="22">
        <v>60</v>
      </c>
      <c r="E152" s="15" t="s">
        <v>66</v>
      </c>
      <c r="F152" s="22">
        <v>8</v>
      </c>
      <c r="G152" s="15" t="s">
        <v>67</v>
      </c>
      <c r="H152" s="22">
        <v>4</v>
      </c>
      <c r="I152" s="15" t="s">
        <v>32</v>
      </c>
      <c r="J152" s="15" t="s">
        <v>68</v>
      </c>
      <c r="L152" s="15" t="s">
        <v>35</v>
      </c>
      <c r="M152" s="16">
        <v>42.6</v>
      </c>
      <c r="N152" s="19">
        <v>15.928333333333333</v>
      </c>
      <c r="O152" s="19">
        <v>221.06666666666669</v>
      </c>
      <c r="P152" s="19">
        <v>36.379786666666668</v>
      </c>
      <c r="Q152" s="19">
        <v>2.6466666666666669</v>
      </c>
      <c r="R152" s="19">
        <v>9.6433333333333326</v>
      </c>
      <c r="S152" s="19">
        <v>24.456666666666667</v>
      </c>
      <c r="T152" s="19">
        <v>54.826666666666661</v>
      </c>
      <c r="U152" s="19">
        <v>27.84</v>
      </c>
      <c r="V152" s="19">
        <v>2.2799999999999998</v>
      </c>
      <c r="W152" s="18">
        <v>14.176666666666668</v>
      </c>
      <c r="X152" s="19">
        <v>9.1326666666666672</v>
      </c>
      <c r="Y152" s="19">
        <v>8.6946666666666665</v>
      </c>
      <c r="Z152" s="19">
        <v>5.637666666666667</v>
      </c>
      <c r="AA152" s="19">
        <v>0.86399999999999999</v>
      </c>
      <c r="AB152" s="20">
        <f>Z152/$W152*100</f>
        <v>39.767223136609452</v>
      </c>
      <c r="AC152" s="20">
        <f>AA152/$W152*100</f>
        <v>6.0945215142252529</v>
      </c>
      <c r="AE152" s="19">
        <f>(W152-X152)/W152*100</f>
        <v>35.579590877027982</v>
      </c>
      <c r="AF152" s="19">
        <f>((W152-Y152)/W152*100)-AE152</f>
        <v>3.0895838231836379</v>
      </c>
      <c r="AG152" s="19">
        <f t="shared" si="6"/>
        <v>21.563602163178931</v>
      </c>
      <c r="AH152" s="19">
        <f>(Z152-AA152)/W152*100</f>
        <v>33.672701622384196</v>
      </c>
      <c r="AI152" s="19">
        <f>AA152/W152*100</f>
        <v>6.0945215142252529</v>
      </c>
      <c r="AJ152" s="43">
        <f t="shared" si="7"/>
        <v>100</v>
      </c>
      <c r="AK152" s="44">
        <f t="shared" si="8"/>
        <v>73.144796614154714</v>
      </c>
    </row>
    <row r="153" spans="1:37" x14ac:dyDescent="0.2">
      <c r="A153">
        <v>152</v>
      </c>
      <c r="B153" t="s">
        <v>28</v>
      </c>
      <c r="C153" s="12" t="s">
        <v>29</v>
      </c>
      <c r="D153" s="22">
        <v>60</v>
      </c>
      <c r="E153" s="15" t="s">
        <v>66</v>
      </c>
      <c r="F153" s="22">
        <v>8</v>
      </c>
      <c r="G153" s="15" t="s">
        <v>67</v>
      </c>
      <c r="H153" s="22">
        <v>4</v>
      </c>
      <c r="I153" s="15" t="s">
        <v>32</v>
      </c>
      <c r="J153" s="15" t="s">
        <v>68</v>
      </c>
      <c r="L153" s="15" t="s">
        <v>35</v>
      </c>
      <c r="M153" s="16">
        <v>16.01389</v>
      </c>
      <c r="N153" s="19">
        <v>19.77</v>
      </c>
      <c r="O153" s="19">
        <v>176.8</v>
      </c>
      <c r="P153" s="19">
        <v>34.953360000000004</v>
      </c>
      <c r="Q153" s="19">
        <v>2.92</v>
      </c>
      <c r="R153" s="19">
        <v>9.43</v>
      </c>
      <c r="S153" s="19">
        <v>23.28</v>
      </c>
      <c r="T153" s="19">
        <v>52.11</v>
      </c>
      <c r="U153" s="19">
        <v>25.11</v>
      </c>
      <c r="V153" s="19">
        <v>1.99</v>
      </c>
      <c r="W153" s="18">
        <v>16.64</v>
      </c>
      <c r="X153" s="19">
        <v>10.833</v>
      </c>
      <c r="Y153" s="19">
        <v>10.628</v>
      </c>
      <c r="Z153" s="19">
        <v>5.6660000000000004</v>
      </c>
      <c r="AA153" s="19">
        <v>1.732</v>
      </c>
      <c r="AB153" s="20">
        <f>Z153/$W153*100</f>
        <v>34.050480769230766</v>
      </c>
      <c r="AC153" s="20">
        <f>AA153/$W153*100</f>
        <v>10.408653846153845</v>
      </c>
      <c r="AE153" s="19">
        <f>(W153-X153)/W153*100</f>
        <v>34.89783653846154</v>
      </c>
      <c r="AF153" s="19">
        <f>((W153-Y153)/W153*100)-AE153</f>
        <v>1.2319711538461533</v>
      </c>
      <c r="AG153" s="19">
        <f t="shared" si="6"/>
        <v>29.819711538461526</v>
      </c>
      <c r="AH153" s="19">
        <f>(Z153-AA153)/W153*100</f>
        <v>23.641826923076923</v>
      </c>
      <c r="AI153" s="19">
        <f>AA153/W153*100</f>
        <v>10.408653846153845</v>
      </c>
      <c r="AJ153" s="43">
        <f t="shared" si="7"/>
        <v>99.999999999999986</v>
      </c>
      <c r="AK153" s="44">
        <f t="shared" si="8"/>
        <v>66.464885817307689</v>
      </c>
    </row>
    <row r="154" spans="1:37" x14ac:dyDescent="0.2">
      <c r="A154">
        <v>153</v>
      </c>
      <c r="B154" t="s">
        <v>28</v>
      </c>
      <c r="C154" s="12" t="s">
        <v>29</v>
      </c>
      <c r="D154" s="22">
        <v>60</v>
      </c>
      <c r="E154" s="15" t="s">
        <v>66</v>
      </c>
      <c r="F154" s="22">
        <v>8</v>
      </c>
      <c r="G154" s="15" t="s">
        <v>67</v>
      </c>
      <c r="H154" s="22">
        <v>4</v>
      </c>
      <c r="I154" s="15" t="s">
        <v>32</v>
      </c>
      <c r="J154" s="15" t="s">
        <v>68</v>
      </c>
      <c r="L154" s="15" t="s">
        <v>35</v>
      </c>
      <c r="M154" s="16">
        <v>35.662500000000001</v>
      </c>
      <c r="N154" s="19">
        <v>20.907499999999999</v>
      </c>
      <c r="O154" s="19">
        <v>196</v>
      </c>
      <c r="P154" s="19">
        <v>39.861080000000001</v>
      </c>
      <c r="Q154" s="19">
        <v>2.3149999999999999</v>
      </c>
      <c r="R154" s="19">
        <v>8.67</v>
      </c>
      <c r="S154" s="19">
        <v>28.8</v>
      </c>
      <c r="T154" s="19">
        <v>56.475000000000001</v>
      </c>
      <c r="U154" s="19">
        <v>29.995000000000001</v>
      </c>
      <c r="V154" s="19">
        <v>2.4</v>
      </c>
      <c r="W154" s="18">
        <v>12.525</v>
      </c>
      <c r="X154" s="19">
        <v>7.4904999999999999</v>
      </c>
      <c r="Y154" s="19">
        <v>7.6820000000000004</v>
      </c>
      <c r="Z154" s="19">
        <v>4.0335000000000001</v>
      </c>
      <c r="AA154" s="19">
        <v>2.75E-2</v>
      </c>
      <c r="AB154" s="20">
        <f>Z154/$W154*100</f>
        <v>32.203592814371255</v>
      </c>
      <c r="AC154" s="20">
        <f>AA154/$W154*100</f>
        <v>0.21956087824351297</v>
      </c>
      <c r="AE154" s="48">
        <f>(W154-X154)/W154*100</f>
        <v>40.19560878243513</v>
      </c>
      <c r="AF154" s="48">
        <f>((W154-Y154)/W154*100)-AE154</f>
        <v>-1.5289421157684657</v>
      </c>
      <c r="AG154" s="48">
        <f t="shared" si="6"/>
        <v>29.12974051896208</v>
      </c>
      <c r="AH154" s="48">
        <f>(Z154-AA154)/W154*100</f>
        <v>31.984031936127742</v>
      </c>
      <c r="AI154" s="48">
        <f>AA154/W154*100</f>
        <v>0.21956087824351297</v>
      </c>
      <c r="AJ154" s="49">
        <f t="shared" si="7"/>
        <v>99.999999999999986</v>
      </c>
      <c r="AK154" s="50">
        <f t="shared" si="8"/>
        <v>75.299477045908176</v>
      </c>
    </row>
    <row r="155" spans="1:37" x14ac:dyDescent="0.2">
      <c r="A155">
        <v>154</v>
      </c>
      <c r="B155" t="s">
        <v>28</v>
      </c>
      <c r="C155" s="12" t="s">
        <v>29</v>
      </c>
      <c r="D155" s="22">
        <v>60</v>
      </c>
      <c r="E155" s="15" t="s">
        <v>66</v>
      </c>
      <c r="F155" s="22">
        <v>8</v>
      </c>
      <c r="G155" s="15" t="s">
        <v>67</v>
      </c>
      <c r="H155" s="22">
        <v>4</v>
      </c>
      <c r="I155" s="15" t="s">
        <v>32</v>
      </c>
      <c r="J155" s="15" t="s">
        <v>68</v>
      </c>
      <c r="L155" s="15" t="s">
        <v>35</v>
      </c>
      <c r="M155" s="16">
        <v>48.7</v>
      </c>
      <c r="N155" s="19">
        <v>20.907499999999999</v>
      </c>
      <c r="O155" s="19">
        <v>185.6</v>
      </c>
      <c r="P155" s="19">
        <v>39.885439999999996</v>
      </c>
      <c r="Q155" s="19">
        <v>2.44</v>
      </c>
      <c r="R155" s="19">
        <v>5.42</v>
      </c>
      <c r="S155" s="19">
        <v>26.36</v>
      </c>
      <c r="T155" s="19">
        <v>53.17</v>
      </c>
      <c r="U155" s="19">
        <v>27.64</v>
      </c>
      <c r="V155" s="19">
        <v>1.54</v>
      </c>
      <c r="W155" s="18">
        <v>10.78</v>
      </c>
      <c r="X155" s="19">
        <v>6.5839999999999996</v>
      </c>
      <c r="Y155" s="19">
        <v>6.5839999999999996</v>
      </c>
      <c r="Z155" s="19">
        <v>3.7210000000000001</v>
      </c>
      <c r="AA155" s="19">
        <v>0.32100000000000001</v>
      </c>
      <c r="AB155" s="20">
        <f>Z155/$W155*100</f>
        <v>34.517625231910948</v>
      </c>
      <c r="AC155" s="20">
        <f>AA155/$W155*100</f>
        <v>2.9777365491651211</v>
      </c>
      <c r="AE155" s="19">
        <f>(W155-X155)/W155*100</f>
        <v>38.923933209647494</v>
      </c>
      <c r="AF155" s="19">
        <f>((W155-Y155)/W155*100)-AE155</f>
        <v>0</v>
      </c>
      <c r="AG155" s="19">
        <f t="shared" si="6"/>
        <v>26.558441558441558</v>
      </c>
      <c r="AH155" s="19">
        <f>(Z155-AA155)/W155*100</f>
        <v>31.539888682745826</v>
      </c>
      <c r="AI155" s="19">
        <f>AA155/W155*100</f>
        <v>2.9777365491651211</v>
      </c>
      <c r="AJ155" s="43">
        <f t="shared" si="7"/>
        <v>99.999999999999986</v>
      </c>
      <c r="AK155" s="44">
        <f t="shared" si="8"/>
        <v>73.786326530612257</v>
      </c>
    </row>
    <row r="156" spans="1:37" x14ac:dyDescent="0.2">
      <c r="A156">
        <v>155</v>
      </c>
      <c r="B156" t="s">
        <v>28</v>
      </c>
      <c r="C156" s="12" t="s">
        <v>29</v>
      </c>
      <c r="D156" s="22">
        <v>60</v>
      </c>
      <c r="E156" s="15" t="s">
        <v>66</v>
      </c>
      <c r="F156" s="22">
        <v>8</v>
      </c>
      <c r="G156" s="15" t="s">
        <v>67</v>
      </c>
      <c r="H156" s="22">
        <v>4</v>
      </c>
      <c r="I156" s="15" t="s">
        <v>32</v>
      </c>
      <c r="J156" s="15" t="s">
        <v>68</v>
      </c>
      <c r="L156" s="15" t="s">
        <v>36</v>
      </c>
      <c r="M156" s="16">
        <v>52.674999999999997</v>
      </c>
      <c r="N156" s="19">
        <v>15.4975</v>
      </c>
      <c r="O156" s="19">
        <v>369.48</v>
      </c>
      <c r="P156" s="19">
        <v>55.078023999999999</v>
      </c>
      <c r="Q156" s="19">
        <v>3.0249999999999999</v>
      </c>
      <c r="R156" s="19">
        <v>10.85</v>
      </c>
      <c r="S156" s="19">
        <v>29.83</v>
      </c>
      <c r="T156" s="19">
        <v>58.32</v>
      </c>
      <c r="U156" s="19">
        <v>31.684999999999999</v>
      </c>
      <c r="V156" s="19">
        <v>3.09</v>
      </c>
      <c r="W156" s="18">
        <v>14.484999999999999</v>
      </c>
      <c r="X156" s="19">
        <v>9.1549999999999994</v>
      </c>
      <c r="Y156" s="19">
        <v>4.68</v>
      </c>
      <c r="Z156" s="19">
        <v>5.67</v>
      </c>
      <c r="AA156" s="19">
        <v>0.28999999999999998</v>
      </c>
      <c r="AB156" s="20">
        <f>Z156/$W156*100</f>
        <v>39.143942008974804</v>
      </c>
      <c r="AC156" s="20">
        <f>AA156/$W156*100</f>
        <v>2.0020711080428031</v>
      </c>
      <c r="AE156" s="19">
        <f>(W156-X156)/W156*100</f>
        <v>36.796686227131516</v>
      </c>
      <c r="AF156" s="19">
        <f>((W156-Y156)/W156*100)-AE156</f>
        <v>30.894028305143252</v>
      </c>
      <c r="AG156" s="19">
        <f t="shared" si="6"/>
        <v>-6.8346565412495695</v>
      </c>
      <c r="AH156" s="19">
        <f>(Z156-AA156)/W156*100</f>
        <v>37.141870900931998</v>
      </c>
      <c r="AI156" s="19">
        <f>AA156/W156*100</f>
        <v>2.0020711080428031</v>
      </c>
      <c r="AJ156" s="43">
        <f t="shared" si="7"/>
        <v>100</v>
      </c>
      <c r="AK156" s="44">
        <f t="shared" si="8"/>
        <v>107.72747670003453</v>
      </c>
    </row>
    <row r="157" spans="1:37" x14ac:dyDescent="0.2">
      <c r="A157">
        <v>156</v>
      </c>
      <c r="B157" t="s">
        <v>28</v>
      </c>
      <c r="C157" s="12" t="s">
        <v>29</v>
      </c>
      <c r="D157" s="22">
        <v>60</v>
      </c>
      <c r="E157" s="15" t="s">
        <v>66</v>
      </c>
      <c r="F157" s="22">
        <v>8</v>
      </c>
      <c r="G157" s="15" t="s">
        <v>67</v>
      </c>
      <c r="H157" s="22">
        <v>4</v>
      </c>
      <c r="I157" s="15" t="s">
        <v>32</v>
      </c>
      <c r="J157" s="15" t="s">
        <v>68</v>
      </c>
      <c r="L157" s="15" t="s">
        <v>36</v>
      </c>
      <c r="M157" s="16">
        <v>89.54</v>
      </c>
      <c r="N157" s="19">
        <v>15.4975</v>
      </c>
      <c r="O157" s="19">
        <v>467.6</v>
      </c>
      <c r="P157" s="19">
        <v>74.535439999999994</v>
      </c>
      <c r="Q157" s="19">
        <v>2.21</v>
      </c>
      <c r="R157" s="19">
        <v>9.3699999999999992</v>
      </c>
      <c r="S157" s="19">
        <v>31.19</v>
      </c>
      <c r="T157" s="19">
        <v>60.28</v>
      </c>
      <c r="U157" s="19">
        <v>32.18</v>
      </c>
      <c r="V157" s="19">
        <v>2.6</v>
      </c>
      <c r="W157" s="18">
        <v>11.11</v>
      </c>
      <c r="X157" s="19">
        <v>6.5</v>
      </c>
      <c r="Y157" s="19">
        <v>7.0960000000000001</v>
      </c>
      <c r="Z157" s="19">
        <v>3.2010000000000001</v>
      </c>
      <c r="AA157" s="19">
        <v>0</v>
      </c>
      <c r="AB157" s="20">
        <f>Z157/$W157*100</f>
        <v>28.811881188118814</v>
      </c>
      <c r="AC157" s="20">
        <f>AA157/$W157*100</f>
        <v>0</v>
      </c>
      <c r="AE157" s="48">
        <f>(W157-X157)/W157*100</f>
        <v>41.494149414941489</v>
      </c>
      <c r="AF157" s="48">
        <f>((W157-Y157)/W157*100)-AE157</f>
        <v>-5.3645364536453641</v>
      </c>
      <c r="AG157" s="48">
        <f t="shared" si="6"/>
        <v>35.058505850585064</v>
      </c>
      <c r="AH157" s="48">
        <f>(Z157-AA157)/W157*100</f>
        <v>28.811881188118814</v>
      </c>
      <c r="AI157" s="48">
        <f>AA157/W157*100</f>
        <v>0</v>
      </c>
      <c r="AJ157" s="49">
        <f t="shared" si="7"/>
        <v>100.00000000000001</v>
      </c>
      <c r="AK157" s="50">
        <f t="shared" si="8"/>
        <v>71.661566156615663</v>
      </c>
    </row>
    <row r="158" spans="1:37" x14ac:dyDescent="0.2">
      <c r="A158">
        <v>157</v>
      </c>
      <c r="B158" t="s">
        <v>28</v>
      </c>
      <c r="C158" s="12" t="s">
        <v>29</v>
      </c>
      <c r="D158" s="22">
        <v>60</v>
      </c>
      <c r="E158" s="15" t="s">
        <v>66</v>
      </c>
      <c r="F158" s="22">
        <v>8</v>
      </c>
      <c r="G158" s="15" t="s">
        <v>67</v>
      </c>
      <c r="H158" s="22">
        <v>4</v>
      </c>
      <c r="I158" s="15" t="s">
        <v>32</v>
      </c>
      <c r="J158" s="15" t="s">
        <v>68</v>
      </c>
      <c r="L158" s="15" t="s">
        <v>36</v>
      </c>
      <c r="M158" s="16">
        <v>17.55</v>
      </c>
      <c r="N158" s="19">
        <v>22.336111111111112</v>
      </c>
      <c r="O158" s="19">
        <v>89.6</v>
      </c>
      <c r="P158" s="19">
        <v>22.158080000000002</v>
      </c>
      <c r="Q158" s="19">
        <v>2.79</v>
      </c>
      <c r="R158" s="19">
        <v>9.94</v>
      </c>
      <c r="S158" s="19">
        <v>22.16</v>
      </c>
      <c r="T158" s="19">
        <v>50.86</v>
      </c>
      <c r="U158" s="19">
        <v>25.05</v>
      </c>
      <c r="V158" s="19">
        <v>1.85</v>
      </c>
      <c r="W158" s="18">
        <v>18.12</v>
      </c>
      <c r="X158" s="19">
        <v>11.07</v>
      </c>
      <c r="Y158" s="19">
        <v>10.186</v>
      </c>
      <c r="Z158" s="19">
        <v>6.52</v>
      </c>
      <c r="AA158" s="19">
        <v>1.125</v>
      </c>
      <c r="AB158" s="20">
        <f>Z158/$W158*100</f>
        <v>35.982339955849888</v>
      </c>
      <c r="AC158" s="20">
        <f>AA158/$W158*100</f>
        <v>6.2086092715231782</v>
      </c>
      <c r="AE158" s="19">
        <f>(W158-X158)/W158*100</f>
        <v>38.907284768211923</v>
      </c>
      <c r="AF158" s="19">
        <f>((W158-Y158)/W158*100)-AE158</f>
        <v>4.878587196467997</v>
      </c>
      <c r="AG158" s="19">
        <f t="shared" si="6"/>
        <v>20.231788079470199</v>
      </c>
      <c r="AH158" s="19">
        <f>(Z158-AA158)/W158*100</f>
        <v>29.773730684326704</v>
      </c>
      <c r="AI158" s="19">
        <f>AA158/W158*100</f>
        <v>6.2086092715231782</v>
      </c>
      <c r="AJ158" s="43">
        <f t="shared" si="7"/>
        <v>100</v>
      </c>
      <c r="AK158" s="44">
        <f t="shared" si="8"/>
        <v>75.659271523178816</v>
      </c>
    </row>
    <row r="159" spans="1:37" x14ac:dyDescent="0.2">
      <c r="A159">
        <v>158</v>
      </c>
      <c r="B159" t="s">
        <v>28</v>
      </c>
      <c r="C159" s="12" t="s">
        <v>29</v>
      </c>
      <c r="D159" s="22">
        <v>60</v>
      </c>
      <c r="E159" s="15" t="s">
        <v>66</v>
      </c>
      <c r="F159" s="22">
        <v>8</v>
      </c>
      <c r="G159" s="15" t="s">
        <v>67</v>
      </c>
      <c r="H159" s="22">
        <v>4</v>
      </c>
      <c r="I159" s="15" t="s">
        <v>32</v>
      </c>
      <c r="J159" s="15" t="s">
        <v>68</v>
      </c>
      <c r="L159" s="15" t="s">
        <v>36</v>
      </c>
      <c r="M159" s="16">
        <v>37.93333333333333</v>
      </c>
      <c r="N159" s="19">
        <v>22.336111111111112</v>
      </c>
      <c r="O159" s="19">
        <v>190.66666666666666</v>
      </c>
      <c r="P159" s="19">
        <v>40.892000000000003</v>
      </c>
      <c r="Q159" s="19">
        <v>2.38</v>
      </c>
      <c r="R159" s="19">
        <v>6.11</v>
      </c>
      <c r="S159" s="19">
        <v>27.28</v>
      </c>
      <c r="T159" s="19">
        <v>53.833333333333336</v>
      </c>
      <c r="U159" s="19">
        <v>27.00333333333333</v>
      </c>
      <c r="V159" s="19">
        <v>1.05</v>
      </c>
      <c r="W159" s="18">
        <v>12.52</v>
      </c>
      <c r="X159" s="19">
        <v>6.7976666666666672</v>
      </c>
      <c r="Y159" s="19">
        <v>5.2103333333333337</v>
      </c>
      <c r="Z159" s="19">
        <v>2.7566666666666664</v>
      </c>
      <c r="AA159" s="19">
        <v>0</v>
      </c>
      <c r="AB159" s="20">
        <f>Z159/$W159*100</f>
        <v>22.018104366347178</v>
      </c>
      <c r="AC159" s="20">
        <f>AA159/$W159*100</f>
        <v>0</v>
      </c>
      <c r="AE159" s="19">
        <f>(W159-X159)/W159*100</f>
        <v>45.705537806176778</v>
      </c>
      <c r="AF159" s="19">
        <f>((W159-Y159)/W159*100)-AE159</f>
        <v>12.678381256656024</v>
      </c>
      <c r="AG159" s="19">
        <f t="shared" si="6"/>
        <v>19.59797657082002</v>
      </c>
      <c r="AH159" s="19">
        <f>(Z159-AA159)/W159*100</f>
        <v>22.018104366347178</v>
      </c>
      <c r="AI159" s="19">
        <f>AA159/W159*100</f>
        <v>0</v>
      </c>
      <c r="AJ159" s="43">
        <f t="shared" si="7"/>
        <v>100</v>
      </c>
      <c r="AK159" s="44">
        <f t="shared" si="8"/>
        <v>92.0365202342918</v>
      </c>
    </row>
    <row r="160" spans="1:37" x14ac:dyDescent="0.2">
      <c r="A160">
        <v>159</v>
      </c>
      <c r="B160" t="s">
        <v>28</v>
      </c>
      <c r="C160" s="12" t="s">
        <v>29</v>
      </c>
      <c r="D160" s="22">
        <v>60</v>
      </c>
      <c r="E160" s="15" t="s">
        <v>66</v>
      </c>
      <c r="F160" s="22">
        <v>8</v>
      </c>
      <c r="G160" s="15" t="s">
        <v>67</v>
      </c>
      <c r="H160" s="22">
        <v>4</v>
      </c>
      <c r="I160" s="15" t="s">
        <v>32</v>
      </c>
      <c r="J160" s="15" t="s">
        <v>68</v>
      </c>
      <c r="L160" s="15" t="s">
        <v>36</v>
      </c>
      <c r="M160" s="16">
        <v>51.075000000000003</v>
      </c>
      <c r="N160" s="19">
        <v>22.336111111111112</v>
      </c>
      <c r="O160" s="19">
        <v>250.4</v>
      </c>
      <c r="P160" s="19">
        <v>51.835680000000011</v>
      </c>
      <c r="Q160" s="19">
        <v>2.7</v>
      </c>
      <c r="R160" s="19">
        <v>8.24</v>
      </c>
      <c r="S160" s="19">
        <v>25.074999999999999</v>
      </c>
      <c r="T160" s="19">
        <v>53.375</v>
      </c>
      <c r="U160" s="19">
        <v>24.42</v>
      </c>
      <c r="V160" s="19">
        <v>1.395</v>
      </c>
      <c r="W160" s="18">
        <v>16.920000000000002</v>
      </c>
      <c r="X160" s="19">
        <v>10.172000000000001</v>
      </c>
      <c r="Y160" s="19">
        <v>10.688499999999999</v>
      </c>
      <c r="Z160" s="19">
        <v>5.4714999999999998</v>
      </c>
      <c r="AA160" s="19">
        <v>8.7499999999999994E-2</v>
      </c>
      <c r="AB160" s="20">
        <f>Z160/$W160*100</f>
        <v>32.337470449172571</v>
      </c>
      <c r="AC160" s="20">
        <f>AA160/$W160*100</f>
        <v>0.51713947990543718</v>
      </c>
      <c r="AE160" s="48">
        <f>(W160-X160)/W160*100</f>
        <v>39.881796690307333</v>
      </c>
      <c r="AF160" s="48">
        <f>((W160-Y160)/W160*100)-AE160</f>
        <v>-3.0526004728132321</v>
      </c>
      <c r="AG160" s="48">
        <f t="shared" si="6"/>
        <v>30.833333333333325</v>
      </c>
      <c r="AH160" s="48">
        <f>(Z160-AA160)/W160*100</f>
        <v>31.820330969267136</v>
      </c>
      <c r="AI160" s="48">
        <f>AA160/W160*100</f>
        <v>0.51713947990543718</v>
      </c>
      <c r="AJ160" s="49">
        <f t="shared" si="7"/>
        <v>100</v>
      </c>
      <c r="AK160" s="50">
        <f t="shared" si="8"/>
        <v>73.275254137115851</v>
      </c>
    </row>
    <row r="161" spans="1:37" x14ac:dyDescent="0.2">
      <c r="A161">
        <v>160</v>
      </c>
      <c r="B161" t="s">
        <v>28</v>
      </c>
      <c r="C161" s="12" t="s">
        <v>29</v>
      </c>
      <c r="D161" s="22">
        <v>60</v>
      </c>
      <c r="E161" s="15" t="s">
        <v>66</v>
      </c>
      <c r="F161" s="22">
        <v>8</v>
      </c>
      <c r="G161" s="15" t="s">
        <v>67</v>
      </c>
      <c r="H161" s="22">
        <v>4</v>
      </c>
      <c r="I161" s="15" t="s">
        <v>32</v>
      </c>
      <c r="J161" s="15" t="s">
        <v>68</v>
      </c>
      <c r="L161" s="15" t="s">
        <v>36</v>
      </c>
      <c r="M161" s="16">
        <v>27.45</v>
      </c>
      <c r="N161" s="19">
        <v>29.036666666666665</v>
      </c>
      <c r="O161" s="19">
        <v>108.8</v>
      </c>
      <c r="P161" s="19">
        <v>32.2592</v>
      </c>
      <c r="Q161" s="19">
        <v>2.2200000000000002</v>
      </c>
      <c r="R161" s="19">
        <v>5.61</v>
      </c>
      <c r="S161" s="19">
        <v>29.07</v>
      </c>
      <c r="T161" s="19">
        <v>59.78</v>
      </c>
      <c r="U161" s="19">
        <v>31.25</v>
      </c>
      <c r="V161" s="19">
        <v>2.65</v>
      </c>
      <c r="W161" s="18">
        <v>8.73</v>
      </c>
      <c r="X161" s="19">
        <v>4.8280000000000003</v>
      </c>
      <c r="Y161" s="19">
        <v>4.9390000000000001</v>
      </c>
      <c r="Z161" s="19">
        <v>2.972</v>
      </c>
      <c r="AA161" s="19">
        <v>0</v>
      </c>
      <c r="AB161" s="20">
        <f>Z161/$W161*100</f>
        <v>34.043528064146614</v>
      </c>
      <c r="AC161" s="20">
        <f>AA161/$W161*100</f>
        <v>0</v>
      </c>
      <c r="AE161" s="48">
        <f>(W161-X161)/W161*100</f>
        <v>44.696449026345931</v>
      </c>
      <c r="AF161" s="48">
        <f>((W161-Y161)/W161*100)-AE161</f>
        <v>-1.271477663230236</v>
      </c>
      <c r="AG161" s="48">
        <f t="shared" si="6"/>
        <v>22.531500572737691</v>
      </c>
      <c r="AH161" s="48">
        <f>(Z161-AA161)/W161*100</f>
        <v>34.043528064146614</v>
      </c>
      <c r="AI161" s="48">
        <f>AA161/W161*100</f>
        <v>0</v>
      </c>
      <c r="AJ161" s="49">
        <f t="shared" si="7"/>
        <v>100</v>
      </c>
      <c r="AK161" s="50">
        <f t="shared" si="8"/>
        <v>76.757754868270325</v>
      </c>
    </row>
    <row r="162" spans="1:37" x14ac:dyDescent="0.2">
      <c r="A162">
        <v>161</v>
      </c>
      <c r="B162" t="s">
        <v>28</v>
      </c>
      <c r="C162" s="12" t="s">
        <v>29</v>
      </c>
      <c r="D162" s="22">
        <v>60</v>
      </c>
      <c r="E162" s="15" t="s">
        <v>66</v>
      </c>
      <c r="F162" s="22">
        <v>8</v>
      </c>
      <c r="G162" s="15" t="s">
        <v>67</v>
      </c>
      <c r="H162" s="22">
        <v>4</v>
      </c>
      <c r="I162" s="15" t="s">
        <v>32</v>
      </c>
      <c r="J162" s="15" t="s">
        <v>68</v>
      </c>
      <c r="L162" s="15" t="s">
        <v>36</v>
      </c>
      <c r="M162" s="16">
        <v>53.3</v>
      </c>
      <c r="N162" s="19">
        <v>29.036666666666665</v>
      </c>
      <c r="O162" s="19">
        <v>290.13333333333338</v>
      </c>
      <c r="P162" s="19">
        <v>82.769760000000005</v>
      </c>
      <c r="Q162" s="19">
        <v>2.71</v>
      </c>
      <c r="R162" s="19">
        <v>6.53</v>
      </c>
      <c r="S162" s="19">
        <v>28.41333333333333</v>
      </c>
      <c r="T162" s="19">
        <v>57.986666666666657</v>
      </c>
      <c r="U162" s="19">
        <v>30.45</v>
      </c>
      <c r="V162" s="19">
        <v>2.0966666666666667</v>
      </c>
      <c r="W162" s="18">
        <v>11.046666666666667</v>
      </c>
      <c r="X162" s="19">
        <v>6.4839999999999991</v>
      </c>
      <c r="Y162" s="19">
        <v>6.4460000000000006</v>
      </c>
      <c r="Z162" s="19">
        <v>4.0070000000000006</v>
      </c>
      <c r="AA162" s="19">
        <v>0.1</v>
      </c>
      <c r="AB162" s="20">
        <f>Z162/$W162*100</f>
        <v>36.273385636692822</v>
      </c>
      <c r="AC162" s="20">
        <f>AA162/$W162*100</f>
        <v>0.9052504526252263</v>
      </c>
      <c r="AE162" s="19">
        <f>(W162-X162)/W162*100</f>
        <v>41.303560651780337</v>
      </c>
      <c r="AF162" s="19">
        <f>((W162-Y162)/W162*100)-AE162</f>
        <v>0.34399517199756957</v>
      </c>
      <c r="AG162" s="19">
        <f t="shared" si="6"/>
        <v>22.079058539529271</v>
      </c>
      <c r="AH162" s="19">
        <f>(Z162-AA162)/W162*100</f>
        <v>35.368135184067597</v>
      </c>
      <c r="AI162" s="19">
        <f>AA162/W162*100</f>
        <v>0.9052504526252263</v>
      </c>
      <c r="AJ162" s="43">
        <f t="shared" si="7"/>
        <v>100</v>
      </c>
      <c r="AK162" s="44">
        <f t="shared" si="8"/>
        <v>76.836053108026533</v>
      </c>
    </row>
    <row r="163" spans="1:37" x14ac:dyDescent="0.2">
      <c r="A163">
        <v>162</v>
      </c>
      <c r="B163" t="s">
        <v>28</v>
      </c>
      <c r="C163" s="12" t="s">
        <v>29</v>
      </c>
      <c r="D163" s="22">
        <v>60</v>
      </c>
      <c r="E163" s="15" t="s">
        <v>66</v>
      </c>
      <c r="F163" s="22">
        <v>8</v>
      </c>
      <c r="G163" s="15" t="s">
        <v>67</v>
      </c>
      <c r="H163" s="22">
        <v>4</v>
      </c>
      <c r="I163" s="15" t="s">
        <v>32</v>
      </c>
      <c r="J163" s="15" t="s">
        <v>68</v>
      </c>
      <c r="L163" s="15" t="s">
        <v>37</v>
      </c>
      <c r="M163" s="16">
        <v>54.666666666666664</v>
      </c>
      <c r="N163" s="19">
        <v>24.126666666666665</v>
      </c>
      <c r="O163" s="19">
        <v>256.26666666666665</v>
      </c>
      <c r="P163" s="19">
        <v>61.099066666666658</v>
      </c>
      <c r="Q163" s="19">
        <v>2.3166666666666669</v>
      </c>
      <c r="R163" s="19">
        <v>7.55</v>
      </c>
      <c r="S163" s="19">
        <v>29.22666666666667</v>
      </c>
      <c r="T163" s="19">
        <v>57.486666666666672</v>
      </c>
      <c r="U163" s="19">
        <v>31.286666666666665</v>
      </c>
      <c r="V163" s="19">
        <v>2.4466666666666668</v>
      </c>
      <c r="W163" s="18">
        <v>10.72</v>
      </c>
      <c r="X163" s="19">
        <v>6.2630000000000008</v>
      </c>
      <c r="Y163" s="19">
        <v>5.71</v>
      </c>
      <c r="Z163" s="19">
        <v>3.2563333333333335</v>
      </c>
      <c r="AA163" s="19">
        <v>0.15966666666666665</v>
      </c>
      <c r="AB163" s="20">
        <f>Z163/$W163*100</f>
        <v>30.376243781094526</v>
      </c>
      <c r="AC163" s="20">
        <f>AA163/$W163*100</f>
        <v>1.4894278606965172</v>
      </c>
      <c r="AE163" s="19">
        <f>(W163-X163)/W163*100</f>
        <v>41.576492537313428</v>
      </c>
      <c r="AF163" s="19">
        <f>((W163-Y163)/W163*100)-AE163</f>
        <v>5.1585820895522474</v>
      </c>
      <c r="AG163" s="19">
        <f t="shared" si="6"/>
        <v>22.888681592039802</v>
      </c>
      <c r="AH163" s="19">
        <f>(Z163-AA163)/W163*100</f>
        <v>28.886815920398007</v>
      </c>
      <c r="AI163" s="19">
        <f>AA163/W163*100</f>
        <v>1.4894278606965172</v>
      </c>
      <c r="AJ163" s="43">
        <f t="shared" si="7"/>
        <v>100</v>
      </c>
      <c r="AK163" s="44">
        <f t="shared" si="8"/>
        <v>81.480009328358207</v>
      </c>
    </row>
    <row r="164" spans="1:37" x14ac:dyDescent="0.2">
      <c r="A164">
        <v>163</v>
      </c>
      <c r="B164" t="s">
        <v>28</v>
      </c>
      <c r="C164" s="12" t="s">
        <v>29</v>
      </c>
      <c r="D164" s="22">
        <v>60</v>
      </c>
      <c r="E164" s="15" t="s">
        <v>66</v>
      </c>
      <c r="F164" s="22">
        <v>8</v>
      </c>
      <c r="G164" s="15" t="s">
        <v>67</v>
      </c>
      <c r="H164" s="22">
        <v>4</v>
      </c>
      <c r="I164" s="15" t="s">
        <v>32</v>
      </c>
      <c r="J164" s="15" t="s">
        <v>68</v>
      </c>
      <c r="L164" s="15" t="s">
        <v>37</v>
      </c>
      <c r="M164" s="16">
        <v>37.575000000000003</v>
      </c>
      <c r="N164" s="19">
        <v>32.006250000000001</v>
      </c>
      <c r="O164" s="19">
        <v>154.19999999999999</v>
      </c>
      <c r="P164" s="19">
        <v>46.340059999999994</v>
      </c>
      <c r="Q164" s="19">
        <v>2.37</v>
      </c>
      <c r="R164" s="19">
        <v>5.4874999999999998</v>
      </c>
      <c r="S164" s="19">
        <v>31.704999999999998</v>
      </c>
      <c r="T164" s="19">
        <v>59.967500000000001</v>
      </c>
      <c r="U164" s="19">
        <v>32.395000000000003</v>
      </c>
      <c r="V164" s="19">
        <v>2.4175</v>
      </c>
      <c r="W164" s="18">
        <v>10.199999999999999</v>
      </c>
      <c r="X164" s="19">
        <v>5.6895000000000007</v>
      </c>
      <c r="Y164" s="19">
        <v>4.9782500000000001</v>
      </c>
      <c r="Z164" s="19">
        <v>2.2672499999999998</v>
      </c>
      <c r="AA164" s="19">
        <v>3.4250000000000003E-2</v>
      </c>
      <c r="AB164" s="20">
        <f>Z164/$W164*100</f>
        <v>22.227941176470587</v>
      </c>
      <c r="AC164" s="20">
        <f>AA164/$W164*100</f>
        <v>0.33578431372549022</v>
      </c>
      <c r="AE164" s="19">
        <f>(W164-X164)/W164*100</f>
        <v>44.220588235294109</v>
      </c>
      <c r="AF164" s="19">
        <f>((W164-Y164)/W164*100)-AE164</f>
        <v>6.9730392156862777</v>
      </c>
      <c r="AG164" s="19">
        <f t="shared" si="6"/>
        <v>26.578431372549026</v>
      </c>
      <c r="AH164" s="19">
        <f>(Z164-AA164)/W164*100</f>
        <v>21.892156862745097</v>
      </c>
      <c r="AI164" s="19">
        <f>AA164/W164*100</f>
        <v>0.33578431372549022</v>
      </c>
      <c r="AJ164" s="43">
        <f t="shared" si="7"/>
        <v>100</v>
      </c>
      <c r="AK164" s="44">
        <f t="shared" si="8"/>
        <v>85.20885294117646</v>
      </c>
    </row>
    <row r="165" spans="1:37" x14ac:dyDescent="0.2">
      <c r="A165">
        <v>164</v>
      </c>
      <c r="B165" t="s">
        <v>28</v>
      </c>
      <c r="C165" s="12" t="s">
        <v>29</v>
      </c>
      <c r="D165" s="22">
        <v>60</v>
      </c>
      <c r="E165" s="15" t="s">
        <v>66</v>
      </c>
      <c r="F165" s="22">
        <v>8</v>
      </c>
      <c r="G165" s="15" t="s">
        <v>67</v>
      </c>
      <c r="H165" s="22">
        <v>4</v>
      </c>
      <c r="I165" s="15" t="s">
        <v>32</v>
      </c>
      <c r="J165" s="15" t="s">
        <v>68</v>
      </c>
      <c r="L165" s="15" t="s">
        <v>37</v>
      </c>
      <c r="M165" s="16">
        <v>56.212499999999999</v>
      </c>
      <c r="N165" s="19">
        <v>32.006250000000001</v>
      </c>
      <c r="O165" s="19">
        <v>231.2</v>
      </c>
      <c r="P165" s="19">
        <v>76.893680000000003</v>
      </c>
      <c r="Q165" s="19">
        <v>2.5775000000000001</v>
      </c>
      <c r="R165" s="19">
        <v>5.5824999999999996</v>
      </c>
      <c r="S165" s="19">
        <v>31.872499999999999</v>
      </c>
      <c r="T165" s="19">
        <v>62.702500000000001</v>
      </c>
      <c r="U165" s="19">
        <v>33.104999999999997</v>
      </c>
      <c r="V165" s="19">
        <v>2.92</v>
      </c>
      <c r="W165" s="18">
        <v>8.7050000000000001</v>
      </c>
      <c r="X165" s="19">
        <v>4.6100000000000003</v>
      </c>
      <c r="Y165" s="19">
        <v>4.9515000000000002</v>
      </c>
      <c r="Z165" s="19">
        <v>2.5137499999999999</v>
      </c>
      <c r="AA165" s="19">
        <v>0.14224999999999999</v>
      </c>
      <c r="AB165" s="20">
        <f>Z165/$W165*100</f>
        <v>28.877082136703041</v>
      </c>
      <c r="AC165" s="20">
        <f>AA165/$W165*100</f>
        <v>1.6341183228029867</v>
      </c>
      <c r="AE165" s="48">
        <f>(W165-X165)/W165*100</f>
        <v>47.041929925330265</v>
      </c>
      <c r="AF165" s="48">
        <f>((W165-Y165)/W165*100)-AE165</f>
        <v>-3.9230327398047109</v>
      </c>
      <c r="AG165" s="48">
        <f t="shared" si="6"/>
        <v>28.004020677771397</v>
      </c>
      <c r="AH165" s="48">
        <f>(Z165-AA165)/W165*100</f>
        <v>27.242963813900062</v>
      </c>
      <c r="AI165" s="48">
        <f>AA165/W165*100</f>
        <v>1.6341183228029867</v>
      </c>
      <c r="AJ165" s="49">
        <f t="shared" si="7"/>
        <v>100</v>
      </c>
      <c r="AK165" s="50">
        <f t="shared" si="8"/>
        <v>72.673147616312463</v>
      </c>
    </row>
    <row r="166" spans="1:37" x14ac:dyDescent="0.2">
      <c r="A166">
        <v>165</v>
      </c>
      <c r="B166" t="s">
        <v>28</v>
      </c>
      <c r="C166" s="12" t="s">
        <v>29</v>
      </c>
      <c r="D166" s="22">
        <v>60</v>
      </c>
      <c r="E166" s="15" t="s">
        <v>66</v>
      </c>
      <c r="F166" s="22">
        <v>8</v>
      </c>
      <c r="G166" s="15" t="s">
        <v>67</v>
      </c>
      <c r="H166" s="22">
        <v>4</v>
      </c>
      <c r="I166" s="15" t="s">
        <v>32</v>
      </c>
      <c r="J166" s="15" t="s">
        <v>68</v>
      </c>
      <c r="L166" s="15" t="s">
        <v>37</v>
      </c>
      <c r="M166" s="16">
        <v>58.3</v>
      </c>
      <c r="N166" s="19">
        <v>50.55</v>
      </c>
      <c r="O166" s="19">
        <v>144</v>
      </c>
      <c r="P166" s="19">
        <v>72.792000000000002</v>
      </c>
      <c r="Q166" s="19">
        <v>2.82</v>
      </c>
      <c r="R166" s="19">
        <v>6.7</v>
      </c>
      <c r="S166" s="19">
        <v>34.39</v>
      </c>
      <c r="T166" s="19">
        <v>69.95</v>
      </c>
      <c r="U166" s="19">
        <v>37.71</v>
      </c>
      <c r="V166" s="19">
        <v>3.58</v>
      </c>
      <c r="W166" s="18">
        <v>5.18</v>
      </c>
      <c r="X166" s="19">
        <v>2.5329999999999999</v>
      </c>
      <c r="Y166" s="19">
        <v>2.5419999999999998</v>
      </c>
      <c r="Z166" s="19">
        <v>1.276</v>
      </c>
      <c r="AA166" s="19">
        <v>0</v>
      </c>
      <c r="AB166" s="20">
        <f>Z166/$W166*100</f>
        <v>24.633204633204635</v>
      </c>
      <c r="AC166" s="20">
        <f>AA166/$W166*100</f>
        <v>0</v>
      </c>
      <c r="AE166" s="48">
        <f>(W166-X166)/W166*100</f>
        <v>51.100386100386096</v>
      </c>
      <c r="AF166" s="48">
        <f>((W166-Y166)/W166*100)-AE166</f>
        <v>-0.17374517374516785</v>
      </c>
      <c r="AG166" s="48">
        <f t="shared" si="6"/>
        <v>24.440154440154437</v>
      </c>
      <c r="AH166" s="48">
        <f>(Z166-AA166)/W166*100</f>
        <v>24.633204633204635</v>
      </c>
      <c r="AI166" s="48">
        <f>AA166/W166*100</f>
        <v>0</v>
      </c>
      <c r="AJ166" s="49">
        <f t="shared" si="7"/>
        <v>100</v>
      </c>
      <c r="AK166" s="50">
        <f t="shared" si="8"/>
        <v>79.294536679536691</v>
      </c>
    </row>
    <row r="167" spans="1:37" x14ac:dyDescent="0.2">
      <c r="A167">
        <v>166</v>
      </c>
      <c r="B167" t="s">
        <v>28</v>
      </c>
      <c r="C167" s="12" t="s">
        <v>29</v>
      </c>
      <c r="D167" s="22">
        <v>60</v>
      </c>
      <c r="E167" s="15" t="s">
        <v>66</v>
      </c>
      <c r="F167" s="22">
        <v>8</v>
      </c>
      <c r="G167" s="15" t="s">
        <v>67</v>
      </c>
      <c r="H167" s="22">
        <v>4</v>
      </c>
      <c r="I167" s="15" t="s">
        <v>32</v>
      </c>
      <c r="J167" s="15" t="s">
        <v>68</v>
      </c>
      <c r="L167" s="15" t="s">
        <v>38</v>
      </c>
      <c r="M167" s="16">
        <v>66.75</v>
      </c>
      <c r="N167" s="19">
        <v>34.92</v>
      </c>
      <c r="O167" s="19">
        <v>214.4</v>
      </c>
      <c r="P167" s="19">
        <v>74.868480000000005</v>
      </c>
      <c r="Q167" s="19">
        <v>2.09</v>
      </c>
      <c r="R167" s="19">
        <v>5.21</v>
      </c>
      <c r="S167" s="19">
        <v>33.46</v>
      </c>
      <c r="T167" s="19">
        <v>61.81</v>
      </c>
      <c r="U167" s="19">
        <v>34.18</v>
      </c>
      <c r="V167" s="19">
        <v>2.82</v>
      </c>
      <c r="W167" s="18">
        <v>6.55</v>
      </c>
      <c r="X167" s="19">
        <v>3.5289999999999999</v>
      </c>
      <c r="Y167" s="19">
        <v>4.1520000000000001</v>
      </c>
      <c r="Z167" s="19">
        <v>1.0089999999999999</v>
      </c>
      <c r="AA167" s="19">
        <v>0</v>
      </c>
      <c r="AB167" s="20">
        <f>Z167/$W167*100</f>
        <v>15.404580152671754</v>
      </c>
      <c r="AC167" s="20">
        <f>AA167/$W167*100</f>
        <v>0</v>
      </c>
      <c r="AE167" s="48">
        <f>(W167-X167)/W167*100</f>
        <v>46.122137404580158</v>
      </c>
      <c r="AF167" s="48">
        <f>((W167-Y167)/W167*100)-AE167</f>
        <v>-9.5114503816793956</v>
      </c>
      <c r="AG167" s="48">
        <f t="shared" si="6"/>
        <v>47.984732824427482</v>
      </c>
      <c r="AH167" s="48">
        <f>(Z167-AA167)/W167*100</f>
        <v>15.404580152671754</v>
      </c>
      <c r="AI167" s="48">
        <f>AA167/W167*100</f>
        <v>0</v>
      </c>
      <c r="AJ167" s="49">
        <f t="shared" si="7"/>
        <v>100</v>
      </c>
      <c r="AK167" s="50">
        <f t="shared" si="8"/>
        <v>68.159404580152668</v>
      </c>
    </row>
    <row r="168" spans="1:37" x14ac:dyDescent="0.2">
      <c r="A168">
        <v>167</v>
      </c>
      <c r="B168" t="s">
        <v>28</v>
      </c>
      <c r="C168" s="12" t="s">
        <v>29</v>
      </c>
      <c r="D168" s="22">
        <v>60</v>
      </c>
      <c r="E168" s="15" t="s">
        <v>66</v>
      </c>
      <c r="F168" s="22">
        <v>8</v>
      </c>
      <c r="G168" s="15" t="s">
        <v>67</v>
      </c>
      <c r="H168" s="22">
        <v>4</v>
      </c>
      <c r="I168" s="15" t="s">
        <v>32</v>
      </c>
      <c r="J168" s="15" t="s">
        <v>68</v>
      </c>
      <c r="L168" s="15" t="s">
        <v>38</v>
      </c>
      <c r="M168" s="16">
        <v>59.9</v>
      </c>
      <c r="N168" s="19">
        <v>59.43</v>
      </c>
      <c r="O168" s="19">
        <v>102.4</v>
      </c>
      <c r="P168" s="19">
        <v>60.856320000000004</v>
      </c>
      <c r="Q168" s="19">
        <v>2.5499999999999998</v>
      </c>
      <c r="R168" s="19">
        <v>6.12</v>
      </c>
      <c r="S168" s="19">
        <v>37.15</v>
      </c>
      <c r="T168" s="19">
        <v>68.13</v>
      </c>
      <c r="U168" s="19">
        <v>38.69</v>
      </c>
      <c r="V168" s="19">
        <v>5.05</v>
      </c>
      <c r="W168" s="18">
        <v>6.54</v>
      </c>
      <c r="X168" s="19">
        <v>3.0750000000000002</v>
      </c>
      <c r="Y168" s="19">
        <v>3.157</v>
      </c>
      <c r="Z168" s="19">
        <v>0.97199999999999998</v>
      </c>
      <c r="AA168" s="19">
        <v>0.24399999999999999</v>
      </c>
      <c r="AB168" s="20">
        <f>Z168/$W168*100</f>
        <v>14.862385321100918</v>
      </c>
      <c r="AC168" s="20">
        <f>AA168/$W168*100</f>
        <v>3.7308868501529049</v>
      </c>
      <c r="AE168" s="48">
        <f>(W168-X168)/W168*100</f>
        <v>52.981651376146786</v>
      </c>
      <c r="AF168" s="48">
        <f>((W168-Y168)/W168*100)-AE168</f>
        <v>-1.2538226299694131</v>
      </c>
      <c r="AG168" s="48">
        <f t="shared" si="6"/>
        <v>33.409785932721711</v>
      </c>
      <c r="AH168" s="48">
        <f>(Z168-AA168)/W168*100</f>
        <v>11.131498470948012</v>
      </c>
      <c r="AI168" s="48">
        <f>AA168/W168*100</f>
        <v>3.7308868501529049</v>
      </c>
      <c r="AJ168" s="49">
        <f t="shared" si="7"/>
        <v>100</v>
      </c>
      <c r="AK168" s="50">
        <f t="shared" si="8"/>
        <v>74.607568807339462</v>
      </c>
    </row>
    <row r="169" spans="1:37" x14ac:dyDescent="0.2">
      <c r="A169">
        <v>168</v>
      </c>
      <c r="B169" t="s">
        <v>28</v>
      </c>
      <c r="C169" s="12" t="s">
        <v>29</v>
      </c>
      <c r="D169" s="22">
        <v>60</v>
      </c>
      <c r="E169" s="15" t="s">
        <v>66</v>
      </c>
      <c r="F169" s="22">
        <v>8</v>
      </c>
      <c r="G169" s="15" t="s">
        <v>67</v>
      </c>
      <c r="H169" s="22">
        <v>4</v>
      </c>
      <c r="I169" s="15" t="s">
        <v>32</v>
      </c>
      <c r="J169" s="15" t="s">
        <v>68</v>
      </c>
      <c r="L169" s="15" t="s">
        <v>38</v>
      </c>
      <c r="M169" s="16">
        <v>37.173612500000004</v>
      </c>
      <c r="N169" s="19">
        <v>87.442499999999995</v>
      </c>
      <c r="O169" s="19">
        <v>32.666666666666671</v>
      </c>
      <c r="P169" s="19">
        <v>28.516400000000004</v>
      </c>
      <c r="Q169" s="19">
        <v>2.3250000000000002</v>
      </c>
      <c r="R169" s="19">
        <v>6.6849999999999996</v>
      </c>
      <c r="S169" s="19">
        <v>33.972499999999997</v>
      </c>
      <c r="T169" s="19">
        <v>68.762500000000003</v>
      </c>
      <c r="U169" s="19">
        <v>34.897500000000001</v>
      </c>
      <c r="V169" s="19">
        <v>4.5025000000000004</v>
      </c>
      <c r="W169" s="18">
        <v>8.2475000000000005</v>
      </c>
      <c r="X169" s="19">
        <v>4.2714999999999996</v>
      </c>
      <c r="Y169" s="19">
        <v>3.7949999999999999</v>
      </c>
      <c r="Z169" s="19">
        <v>0.38524999999999998</v>
      </c>
      <c r="AA169" s="19">
        <v>0.73899999999999999</v>
      </c>
      <c r="AB169" s="20">
        <f>Z169/$W169*100</f>
        <v>4.6711124583207022</v>
      </c>
      <c r="AC169" s="20">
        <f>AA169/$W169*100</f>
        <v>8.9602909972718994</v>
      </c>
      <c r="AE169" s="19">
        <f>(W169-X169)/W169*100</f>
        <v>48.208548044862084</v>
      </c>
      <c r="AF169" s="19">
        <f>((W169-Y169)/W169*100)-AE169</f>
        <v>5.777508335859352</v>
      </c>
      <c r="AG169" s="19">
        <f t="shared" si="6"/>
        <v>41.342831160957864</v>
      </c>
      <c r="AH169" s="19">
        <f>(Z169-AA169)/W169*100</f>
        <v>-4.2891785389511972</v>
      </c>
      <c r="AI169" s="19">
        <f>AA169/W169*100</f>
        <v>8.9602909972718994</v>
      </c>
      <c r="AJ169" s="43">
        <f t="shared" si="7"/>
        <v>100.00000000000001</v>
      </c>
      <c r="AK169" s="44">
        <f t="shared" si="8"/>
        <v>75.703407093058502</v>
      </c>
    </row>
    <row r="170" spans="1:37" x14ac:dyDescent="0.2">
      <c r="A170">
        <v>169</v>
      </c>
      <c r="B170" t="s">
        <v>28</v>
      </c>
      <c r="C170" s="12" t="s">
        <v>29</v>
      </c>
      <c r="D170" s="22">
        <v>60</v>
      </c>
      <c r="E170" s="15" t="s">
        <v>66</v>
      </c>
      <c r="F170" s="22">
        <v>8</v>
      </c>
      <c r="G170" s="15" t="s">
        <v>67</v>
      </c>
      <c r="H170" s="22">
        <v>4</v>
      </c>
      <c r="I170" s="15" t="s">
        <v>32</v>
      </c>
      <c r="J170" s="15" t="s">
        <v>68</v>
      </c>
      <c r="L170" s="15" t="s">
        <v>38</v>
      </c>
      <c r="M170" s="16">
        <v>56.577780000000004</v>
      </c>
      <c r="N170" s="19">
        <v>87.442499999999995</v>
      </c>
      <c r="O170" s="19">
        <v>70.666666666666657</v>
      </c>
      <c r="P170" s="19">
        <v>62.406400000000005</v>
      </c>
      <c r="Q170" s="19">
        <v>2.0699999999999998</v>
      </c>
      <c r="R170" s="19">
        <v>5.335</v>
      </c>
      <c r="S170" s="19">
        <v>37.22</v>
      </c>
      <c r="T170" s="19">
        <v>70.094999999999999</v>
      </c>
      <c r="U170" s="19">
        <v>38.185000000000002</v>
      </c>
      <c r="V170" s="19">
        <v>5.08</v>
      </c>
      <c r="W170" s="18">
        <v>5.57</v>
      </c>
      <c r="X170" s="19">
        <v>1.8635000000000002</v>
      </c>
      <c r="Y170" s="19">
        <v>1.8560000000000001</v>
      </c>
      <c r="Z170" s="19">
        <v>0</v>
      </c>
      <c r="AA170" s="19">
        <v>0.46299999999999997</v>
      </c>
      <c r="AB170" s="20">
        <f>Z170/$W170*100</f>
        <v>0</v>
      </c>
      <c r="AC170" s="20">
        <f>AA170/$W170*100</f>
        <v>8.3123877917414717</v>
      </c>
      <c r="AE170" s="19">
        <f>(W170-X170)/W170*100</f>
        <v>66.5439856373429</v>
      </c>
      <c r="AF170" s="19">
        <f>((W170-Y170)/W170*100)-AE170</f>
        <v>0.13464991023340644</v>
      </c>
      <c r="AG170" s="19">
        <f t="shared" si="6"/>
        <v>33.321364452423694</v>
      </c>
      <c r="AH170" s="19">
        <f>(Z170-AA170)/W170*100</f>
        <v>-8.3123877917414717</v>
      </c>
      <c r="AI170" s="19">
        <f>AA170/W170*100</f>
        <v>8.3123877917414717</v>
      </c>
      <c r="AJ170" s="43">
        <f t="shared" si="7"/>
        <v>100</v>
      </c>
      <c r="AK170" s="44">
        <f t="shared" si="8"/>
        <v>74.158195691202891</v>
      </c>
    </row>
    <row r="171" spans="1:37" x14ac:dyDescent="0.2">
      <c r="A171">
        <v>170</v>
      </c>
      <c r="B171" t="s">
        <v>28</v>
      </c>
      <c r="C171" s="12" t="s">
        <v>29</v>
      </c>
      <c r="D171" s="22">
        <v>60</v>
      </c>
      <c r="E171" s="15" t="s">
        <v>66</v>
      </c>
      <c r="F171" s="22">
        <v>8</v>
      </c>
      <c r="G171" s="15" t="s">
        <v>67</v>
      </c>
      <c r="H171" s="22">
        <v>4</v>
      </c>
      <c r="I171" s="15" t="s">
        <v>32</v>
      </c>
      <c r="J171" s="15" t="s">
        <v>68</v>
      </c>
      <c r="L171" s="15" t="s">
        <v>49</v>
      </c>
      <c r="M171" s="16">
        <v>24</v>
      </c>
      <c r="N171" s="19">
        <v>81.180000000000007</v>
      </c>
      <c r="O171" s="19">
        <v>40</v>
      </c>
      <c r="P171" s="19">
        <v>32.472000000000001</v>
      </c>
      <c r="Q171" s="19">
        <v>2.37</v>
      </c>
      <c r="R171" s="19">
        <v>7.65</v>
      </c>
      <c r="S171" s="19">
        <v>31.57</v>
      </c>
      <c r="T171" s="19">
        <v>71.680000000000007</v>
      </c>
      <c r="U171" s="19">
        <v>36.93</v>
      </c>
      <c r="V171" s="19">
        <v>3.84</v>
      </c>
      <c r="W171" s="18">
        <v>9.15</v>
      </c>
      <c r="X171" s="19">
        <v>5.5679999999999996</v>
      </c>
      <c r="Y171" s="19">
        <v>4.6070000000000002</v>
      </c>
      <c r="Z171" s="19">
        <v>0.75700000000000001</v>
      </c>
      <c r="AA171" s="19">
        <v>0</v>
      </c>
      <c r="AB171" s="20">
        <f>Z171/$W171*100</f>
        <v>8.273224043715846</v>
      </c>
      <c r="AC171" s="20">
        <f>AA171/$W171*100</f>
        <v>0</v>
      </c>
      <c r="AE171" s="19">
        <f>(W171-X171)/W171*100</f>
        <v>39.147540983606568</v>
      </c>
      <c r="AF171" s="19">
        <f>((W171-Y171)/W171*100)-AE171</f>
        <v>10.502732240437147</v>
      </c>
      <c r="AG171" s="19">
        <f t="shared" si="6"/>
        <v>42.076502732240442</v>
      </c>
      <c r="AH171" s="19">
        <f>(Z171-AA171)/W171*100</f>
        <v>8.273224043715846</v>
      </c>
      <c r="AI171" s="19">
        <f>AA171/W171*100</f>
        <v>0</v>
      </c>
      <c r="AJ171" s="43">
        <f t="shared" si="7"/>
        <v>100</v>
      </c>
      <c r="AK171" s="44">
        <f t="shared" si="8"/>
        <v>88.303081967213117</v>
      </c>
    </row>
    <row r="172" spans="1:37" x14ac:dyDescent="0.2">
      <c r="A172">
        <v>171</v>
      </c>
      <c r="B172" t="s">
        <v>28</v>
      </c>
      <c r="C172" s="12" t="s">
        <v>29</v>
      </c>
      <c r="D172" s="13">
        <v>62</v>
      </c>
      <c r="E172" s="14" t="s">
        <v>69</v>
      </c>
      <c r="F172" s="13">
        <v>213</v>
      </c>
      <c r="G172" s="14" t="s">
        <v>70</v>
      </c>
      <c r="H172" s="13">
        <v>11</v>
      </c>
      <c r="I172" s="14" t="s">
        <v>62</v>
      </c>
      <c r="J172" s="14" t="s">
        <v>71</v>
      </c>
      <c r="L172" s="14" t="s">
        <v>34</v>
      </c>
      <c r="M172" s="16">
        <v>27.85</v>
      </c>
      <c r="N172" s="19">
        <v>13.68</v>
      </c>
      <c r="O172" s="19">
        <v>144.80000000000001</v>
      </c>
      <c r="P172" s="19">
        <v>19.80864</v>
      </c>
      <c r="Q172" s="19">
        <v>3.06</v>
      </c>
      <c r="R172" s="19">
        <v>10.91</v>
      </c>
      <c r="S172" s="19">
        <v>28.79</v>
      </c>
      <c r="T172" s="19">
        <v>60.64</v>
      </c>
      <c r="U172" s="19">
        <v>33.04</v>
      </c>
      <c r="V172" s="19">
        <v>3.11</v>
      </c>
      <c r="W172" s="18">
        <v>17</v>
      </c>
      <c r="X172" s="19">
        <v>12.013999999999999</v>
      </c>
      <c r="Y172" s="19">
        <v>11.117000000000001</v>
      </c>
      <c r="Z172" s="19">
        <v>7.9550000000000001</v>
      </c>
      <c r="AA172" s="19">
        <v>0.40699999999999997</v>
      </c>
      <c r="AB172" s="20">
        <f>Z172/$W172*100</f>
        <v>46.794117647058826</v>
      </c>
      <c r="AC172" s="20">
        <f>AA172/$W172*100</f>
        <v>2.3941176470588235</v>
      </c>
      <c r="AE172" s="19">
        <f>(W172-X172)/W172*100</f>
        <v>29.329411764705888</v>
      </c>
      <c r="AF172" s="19">
        <f>((W172-Y172)/W172*100)-AE172</f>
        <v>5.2764705882352843</v>
      </c>
      <c r="AG172" s="19">
        <f t="shared" si="6"/>
        <v>18.599999999999998</v>
      </c>
      <c r="AH172" s="19">
        <f>(Z172-AA172)/W172*100</f>
        <v>44.4</v>
      </c>
      <c r="AI172" s="19">
        <f>AA172/W172*100</f>
        <v>2.3941176470588235</v>
      </c>
      <c r="AJ172" s="43">
        <f t="shared" si="7"/>
        <v>99.999999999999986</v>
      </c>
      <c r="AK172" s="44">
        <f t="shared" si="8"/>
        <v>78.073270588235289</v>
      </c>
    </row>
    <row r="173" spans="1:37" x14ac:dyDescent="0.2">
      <c r="A173">
        <v>172</v>
      </c>
      <c r="B173" t="s">
        <v>28</v>
      </c>
      <c r="C173" s="12" t="s">
        <v>29</v>
      </c>
      <c r="D173" s="13">
        <v>64</v>
      </c>
      <c r="E173" s="14" t="s">
        <v>72</v>
      </c>
      <c r="F173" s="13">
        <v>215</v>
      </c>
      <c r="G173" s="14" t="s">
        <v>73</v>
      </c>
      <c r="H173" s="13">
        <v>14</v>
      </c>
      <c r="I173" s="14" t="s">
        <v>41</v>
      </c>
      <c r="J173" s="14" t="s">
        <v>74</v>
      </c>
      <c r="L173" s="14" t="s">
        <v>75</v>
      </c>
      <c r="M173" s="16">
        <v>57.5</v>
      </c>
      <c r="N173" s="19">
        <v>23.69</v>
      </c>
      <c r="O173" s="19">
        <v>144</v>
      </c>
      <c r="P173" s="19">
        <v>34.113600000000005</v>
      </c>
      <c r="Q173" s="19">
        <v>1.89</v>
      </c>
      <c r="R173" s="19">
        <v>6.09</v>
      </c>
      <c r="S173" s="19">
        <v>23.2</v>
      </c>
      <c r="T173" s="19">
        <v>36.25</v>
      </c>
      <c r="U173" s="19">
        <v>21.42</v>
      </c>
      <c r="V173" s="19">
        <v>2.54</v>
      </c>
      <c r="W173" s="19">
        <v>17.03</v>
      </c>
      <c r="X173" s="19">
        <v>9.7409999999999997</v>
      </c>
      <c r="Y173" s="19">
        <v>8.7349999999999994</v>
      </c>
      <c r="Z173" s="19">
        <v>2.823</v>
      </c>
      <c r="AA173" s="19">
        <v>0.64</v>
      </c>
      <c r="AB173" s="20">
        <f>Z173/$W173*100</f>
        <v>16.576629477392835</v>
      </c>
      <c r="AC173" s="20">
        <f>AA173/$W173*100</f>
        <v>3.7580739870816204</v>
      </c>
      <c r="AE173" s="19">
        <f>(W173-X173)/W173*100</f>
        <v>42.800939518496776</v>
      </c>
      <c r="AF173" s="19">
        <f>((W173-Y173)/W173*100)-AE173</f>
        <v>5.9072225484439258</v>
      </c>
      <c r="AG173" s="19">
        <f t="shared" si="6"/>
        <v>34.715208455666463</v>
      </c>
      <c r="AH173" s="19">
        <f>(Z173-AA173)/W173*100</f>
        <v>12.818555490311216</v>
      </c>
      <c r="AI173" s="19">
        <f>AA173/W173*100</f>
        <v>3.7580739870816204</v>
      </c>
      <c r="AJ173" s="43">
        <f t="shared" si="7"/>
        <v>100</v>
      </c>
      <c r="AK173" s="44">
        <f t="shared" si="8"/>
        <v>80.164820904286557</v>
      </c>
    </row>
    <row r="174" spans="1:37" x14ac:dyDescent="0.2">
      <c r="A174">
        <v>173</v>
      </c>
      <c r="B174" t="s">
        <v>28</v>
      </c>
      <c r="C174" s="12" t="s">
        <v>29</v>
      </c>
      <c r="D174" s="13">
        <v>64</v>
      </c>
      <c r="E174" s="14" t="s">
        <v>72</v>
      </c>
      <c r="F174" s="13">
        <v>215</v>
      </c>
      <c r="G174" s="14" t="s">
        <v>73</v>
      </c>
      <c r="H174" s="13">
        <v>14</v>
      </c>
      <c r="I174" s="14" t="s">
        <v>41</v>
      </c>
      <c r="J174" s="14" t="s">
        <v>76</v>
      </c>
      <c r="L174" s="14" t="s">
        <v>44</v>
      </c>
      <c r="M174" s="16">
        <v>17.399999999999999</v>
      </c>
      <c r="N174" s="19">
        <v>9.8699999999999992</v>
      </c>
      <c r="O174" s="19">
        <v>147.19999999999999</v>
      </c>
      <c r="P174" s="19">
        <v>14.528639999999998</v>
      </c>
      <c r="Q174" s="19">
        <v>2.75</v>
      </c>
      <c r="R174" s="19">
        <v>11.04</v>
      </c>
      <c r="S174" s="19">
        <v>19.47</v>
      </c>
      <c r="T174" s="19">
        <v>41.57</v>
      </c>
      <c r="U174" s="19">
        <v>24.73</v>
      </c>
      <c r="V174" s="19">
        <v>3.26</v>
      </c>
      <c r="W174" s="19">
        <v>26.31</v>
      </c>
      <c r="X174" s="19">
        <v>19.789000000000001</v>
      </c>
      <c r="Y174" s="19">
        <v>17.163</v>
      </c>
      <c r="Z174" s="19">
        <v>10.112</v>
      </c>
      <c r="AA174" s="19">
        <v>5.149</v>
      </c>
      <c r="AB174" s="20">
        <f>Z174/$W174*100</f>
        <v>38.434055492208287</v>
      </c>
      <c r="AC174" s="20">
        <f>AA174/$W174*100</f>
        <v>19.57050551121247</v>
      </c>
      <c r="AE174" s="19">
        <f>(W174-X174)/W174*100</f>
        <v>24.785252755606223</v>
      </c>
      <c r="AF174" s="19">
        <f>((W174-Y174)/W174*100)-AE174</f>
        <v>9.9809958190802064</v>
      </c>
      <c r="AG174" s="19">
        <f t="shared" si="6"/>
        <v>26.79969593310528</v>
      </c>
      <c r="AH174" s="19">
        <f>(Z174-AA174)/W174*100</f>
        <v>18.86354998099582</v>
      </c>
      <c r="AI174" s="19">
        <f>AA174/W174*100</f>
        <v>19.57050551121247</v>
      </c>
      <c r="AJ174" s="43">
        <f t="shared" si="7"/>
        <v>100</v>
      </c>
      <c r="AK174" s="44">
        <f t="shared" si="8"/>
        <v>64.160133029266433</v>
      </c>
    </row>
    <row r="175" spans="1:37" x14ac:dyDescent="0.2">
      <c r="A175">
        <v>174</v>
      </c>
      <c r="B175" t="s">
        <v>28</v>
      </c>
      <c r="C175" s="12" t="s">
        <v>29</v>
      </c>
      <c r="D175" s="22">
        <v>76</v>
      </c>
      <c r="E175" s="15" t="s">
        <v>77</v>
      </c>
      <c r="F175" s="22">
        <v>13</v>
      </c>
      <c r="G175" s="15" t="s">
        <v>78</v>
      </c>
      <c r="H175" s="22">
        <v>11</v>
      </c>
      <c r="I175" s="15" t="s">
        <v>62</v>
      </c>
      <c r="J175" s="15" t="s">
        <v>79</v>
      </c>
      <c r="L175" s="15" t="s">
        <v>34</v>
      </c>
      <c r="M175" s="16">
        <v>18.266666666666666</v>
      </c>
      <c r="N175" s="19">
        <v>10.933333333333334</v>
      </c>
      <c r="O175" s="19">
        <v>104.13333333333333</v>
      </c>
      <c r="P175" s="19">
        <v>11.236413333333337</v>
      </c>
      <c r="Q175" s="19">
        <v>3.5633333333333339</v>
      </c>
      <c r="R175" s="19">
        <v>12.243333333333334</v>
      </c>
      <c r="S175" s="19">
        <v>24.956666666666667</v>
      </c>
      <c r="T175" s="19">
        <v>60.323333333333331</v>
      </c>
      <c r="U175" s="19">
        <v>31.403333333333336</v>
      </c>
      <c r="V175" s="19">
        <v>3.1066666666666669</v>
      </c>
      <c r="W175" s="18">
        <v>21.07</v>
      </c>
      <c r="X175" s="19">
        <v>16.315999999999999</v>
      </c>
      <c r="Y175" s="19">
        <v>15.162999999999998</v>
      </c>
      <c r="Z175" s="19">
        <v>8.1156666666666677</v>
      </c>
      <c r="AA175" s="19">
        <v>2.311666666666667</v>
      </c>
      <c r="AB175" s="20">
        <f>Z175/$W175*100</f>
        <v>38.517639613985132</v>
      </c>
      <c r="AC175" s="20">
        <f>AA175/$W175*100</f>
        <v>10.971365290302169</v>
      </c>
      <c r="AE175" s="19">
        <f>(W175-X175)/W175*100</f>
        <v>22.562885619364032</v>
      </c>
      <c r="AF175" s="19">
        <f>((W175-Y175)/W175*100)-AE175</f>
        <v>5.4722354057902258</v>
      </c>
      <c r="AG175" s="19">
        <f t="shared" si="6"/>
        <v>33.4472393608606</v>
      </c>
      <c r="AH175" s="19">
        <f>(Z175-AA175)/W175*100</f>
        <v>27.546274323682962</v>
      </c>
      <c r="AI175" s="19">
        <f>AA175/W175*100</f>
        <v>10.971365290302169</v>
      </c>
      <c r="AJ175" s="43">
        <f t="shared" si="7"/>
        <v>100</v>
      </c>
      <c r="AK175" s="44">
        <f t="shared" si="8"/>
        <v>67.850849549121961</v>
      </c>
    </row>
    <row r="176" spans="1:37" x14ac:dyDescent="0.2">
      <c r="A176">
        <v>175</v>
      </c>
      <c r="B176" t="s">
        <v>28</v>
      </c>
      <c r="C176" s="12" t="s">
        <v>29</v>
      </c>
      <c r="D176" s="22">
        <v>76</v>
      </c>
      <c r="E176" s="15" t="s">
        <v>77</v>
      </c>
      <c r="F176" s="22">
        <v>13</v>
      </c>
      <c r="G176" s="15" t="s">
        <v>78</v>
      </c>
      <c r="H176" s="22">
        <v>11</v>
      </c>
      <c r="I176" s="15" t="s">
        <v>62</v>
      </c>
      <c r="J176" s="15" t="s">
        <v>79</v>
      </c>
      <c r="L176" s="15" t="s">
        <v>34</v>
      </c>
      <c r="M176" s="16">
        <v>33.732638333333334</v>
      </c>
      <c r="N176" s="19">
        <v>10.933333333333334</v>
      </c>
      <c r="O176" s="19">
        <v>182.30666666666664</v>
      </c>
      <c r="P176" s="19">
        <v>19.487644</v>
      </c>
      <c r="Q176" s="19">
        <v>3.5983333333333332</v>
      </c>
      <c r="R176" s="19">
        <v>11.381666666666666</v>
      </c>
      <c r="S176" s="19">
        <v>25.518333333333334</v>
      </c>
      <c r="T176" s="19">
        <v>61.098333333333336</v>
      </c>
      <c r="U176" s="19">
        <v>31.56</v>
      </c>
      <c r="V176" s="19">
        <v>3.0033333333333334</v>
      </c>
      <c r="W176" s="18">
        <v>21.725000000000001</v>
      </c>
      <c r="X176" s="19">
        <v>16.926166666666667</v>
      </c>
      <c r="Y176" s="19">
        <v>15.516666666666666</v>
      </c>
      <c r="Z176" s="19">
        <v>8.7821666666666669</v>
      </c>
      <c r="AA176" s="19">
        <v>2.8441666666666663</v>
      </c>
      <c r="AB176" s="20">
        <f>Z176/$W176*100</f>
        <v>40.424242424242422</v>
      </c>
      <c r="AC176" s="20">
        <f>AA176/$W176*100</f>
        <v>13.091676256233214</v>
      </c>
      <c r="AE176" s="19">
        <f>(W176-X176)/W176*100</f>
        <v>22.088991177598778</v>
      </c>
      <c r="AF176" s="19">
        <f>((W176-Y176)/W176*100)-AE176</f>
        <v>6.4879171461449978</v>
      </c>
      <c r="AG176" s="19">
        <f t="shared" si="6"/>
        <v>30.998849252013798</v>
      </c>
      <c r="AH176" s="19">
        <f>(Z176-AA176)/W176*100</f>
        <v>27.332566168009208</v>
      </c>
      <c r="AI176" s="19">
        <f>AA176/W176*100</f>
        <v>13.091676256233214</v>
      </c>
      <c r="AJ176" s="43">
        <f t="shared" si="7"/>
        <v>100</v>
      </c>
      <c r="AK176" s="44">
        <f t="shared" si="8"/>
        <v>66.621467587265059</v>
      </c>
    </row>
    <row r="177" spans="1:37" x14ac:dyDescent="0.2">
      <c r="A177">
        <v>176</v>
      </c>
      <c r="B177" t="s">
        <v>28</v>
      </c>
      <c r="C177" s="12" t="s">
        <v>29</v>
      </c>
      <c r="D177" s="22">
        <v>76</v>
      </c>
      <c r="E177" s="15" t="s">
        <v>77</v>
      </c>
      <c r="F177" s="22">
        <v>13</v>
      </c>
      <c r="G177" s="15" t="s">
        <v>78</v>
      </c>
      <c r="H177" s="22">
        <v>11</v>
      </c>
      <c r="I177" s="15" t="s">
        <v>62</v>
      </c>
      <c r="J177" s="15" t="s">
        <v>79</v>
      </c>
      <c r="L177" s="15" t="s">
        <v>34</v>
      </c>
      <c r="M177" s="16">
        <v>55.366666666666674</v>
      </c>
      <c r="N177" s="19">
        <v>10.933333333333334</v>
      </c>
      <c r="O177" s="19">
        <v>257.33333333333331</v>
      </c>
      <c r="P177" s="19">
        <v>26.110773333333338</v>
      </c>
      <c r="Q177" s="19">
        <v>3.293333333333333</v>
      </c>
      <c r="R177" s="19">
        <v>13.08</v>
      </c>
      <c r="S177" s="19">
        <v>27.883333333333336</v>
      </c>
      <c r="T177" s="19">
        <v>63.223333333333329</v>
      </c>
      <c r="U177" s="19">
        <v>34.073333333333331</v>
      </c>
      <c r="V177" s="19">
        <v>3.7066666666666666</v>
      </c>
      <c r="W177" s="18">
        <v>18.973333333333333</v>
      </c>
      <c r="X177" s="19">
        <v>14.727333333333334</v>
      </c>
      <c r="Y177" s="19">
        <v>13.621333333333334</v>
      </c>
      <c r="Z177" s="19">
        <v>7.335</v>
      </c>
      <c r="AA177" s="19">
        <v>2.1853333333333338</v>
      </c>
      <c r="AB177" s="20">
        <f>Z177/$W177*100</f>
        <v>38.659522136331695</v>
      </c>
      <c r="AC177" s="20">
        <f>AA177/$W177*100</f>
        <v>11.517919887561492</v>
      </c>
      <c r="AE177" s="19">
        <f>(W177-X177)/W177*100</f>
        <v>22.378777231201681</v>
      </c>
      <c r="AF177" s="19">
        <f>((W177-Y177)/W177*100)-AE177</f>
        <v>5.8292340126493301</v>
      </c>
      <c r="AG177" s="19">
        <f t="shared" si="6"/>
        <v>33.132466619817293</v>
      </c>
      <c r="AH177" s="19">
        <f>(Z177-AA177)/W177*100</f>
        <v>27.141602248770202</v>
      </c>
      <c r="AI177" s="19">
        <f>AA177/W177*100</f>
        <v>11.517919887561492</v>
      </c>
      <c r="AJ177" s="43">
        <f t="shared" si="7"/>
        <v>100</v>
      </c>
      <c r="AK177" s="44">
        <f t="shared" si="8"/>
        <v>67.623678847505275</v>
      </c>
    </row>
    <row r="178" spans="1:37" x14ac:dyDescent="0.2">
      <c r="A178">
        <v>177</v>
      </c>
      <c r="B178" t="s">
        <v>28</v>
      </c>
      <c r="C178" s="12" t="s">
        <v>29</v>
      </c>
      <c r="D178" s="22">
        <v>76</v>
      </c>
      <c r="E178" s="15" t="s">
        <v>77</v>
      </c>
      <c r="F178" s="22">
        <v>13</v>
      </c>
      <c r="G178" s="15" t="s">
        <v>78</v>
      </c>
      <c r="H178" s="22">
        <v>11</v>
      </c>
      <c r="I178" s="15" t="s">
        <v>62</v>
      </c>
      <c r="J178" s="15" t="s">
        <v>79</v>
      </c>
      <c r="L178" s="15" t="s">
        <v>34</v>
      </c>
      <c r="M178" s="16">
        <v>95.05</v>
      </c>
      <c r="N178" s="19">
        <v>10.933333333333334</v>
      </c>
      <c r="O178" s="19">
        <v>252.8</v>
      </c>
      <c r="P178" s="19">
        <v>30.234880000000004</v>
      </c>
      <c r="Q178" s="19">
        <v>2.78</v>
      </c>
      <c r="R178" s="19">
        <v>10.76</v>
      </c>
      <c r="S178" s="19">
        <v>30.44</v>
      </c>
      <c r="T178" s="19">
        <v>63.49</v>
      </c>
      <c r="U178" s="19">
        <v>33.78</v>
      </c>
      <c r="V178" s="19">
        <v>3.18</v>
      </c>
      <c r="W178" s="18">
        <v>15.94</v>
      </c>
      <c r="X178" s="19">
        <v>11.257999999999999</v>
      </c>
      <c r="Y178" s="19">
        <v>11.137</v>
      </c>
      <c r="Z178" s="19">
        <v>5.4530000000000003</v>
      </c>
      <c r="AA178" s="19">
        <v>0.47</v>
      </c>
      <c r="AB178" s="20">
        <f>Z178/$W178*100</f>
        <v>34.209535759096617</v>
      </c>
      <c r="AC178" s="20">
        <f>AA178/$W178*100</f>
        <v>2.9485570890840651</v>
      </c>
      <c r="AE178" s="19">
        <f>(W178-X178)/W178*100</f>
        <v>29.37264742785446</v>
      </c>
      <c r="AF178" s="19">
        <f>((W178-Y178)/W178*100)-AE178</f>
        <v>0.75909661229610137</v>
      </c>
      <c r="AG178" s="19">
        <f t="shared" si="6"/>
        <v>35.658720200752825</v>
      </c>
      <c r="AH178" s="19">
        <f>(Z178-AA178)/W178*100</f>
        <v>31.260978670012552</v>
      </c>
      <c r="AI178" s="19">
        <f>AA178/W178*100</f>
        <v>2.9485570890840651</v>
      </c>
      <c r="AJ178" s="43">
        <f t="shared" si="7"/>
        <v>100</v>
      </c>
      <c r="AK178" s="44">
        <f t="shared" si="8"/>
        <v>72.621468005018812</v>
      </c>
    </row>
    <row r="179" spans="1:37" x14ac:dyDescent="0.2">
      <c r="A179">
        <v>178</v>
      </c>
      <c r="B179" t="s">
        <v>28</v>
      </c>
      <c r="C179" s="12" t="s">
        <v>29</v>
      </c>
      <c r="D179" s="22">
        <v>76</v>
      </c>
      <c r="E179" s="15" t="s">
        <v>77</v>
      </c>
      <c r="F179" s="22">
        <v>13</v>
      </c>
      <c r="G179" s="15" t="s">
        <v>78</v>
      </c>
      <c r="H179" s="22">
        <v>11</v>
      </c>
      <c r="I179" s="15" t="s">
        <v>62</v>
      </c>
      <c r="J179" s="15" t="s">
        <v>79</v>
      </c>
      <c r="L179" s="15" t="s">
        <v>34</v>
      </c>
      <c r="M179" s="16">
        <v>31.362500000000001</v>
      </c>
      <c r="N179" s="19">
        <v>15.2425</v>
      </c>
      <c r="O179" s="19">
        <v>201.6</v>
      </c>
      <c r="P179" s="19">
        <v>28.8996</v>
      </c>
      <c r="Q179" s="19">
        <v>2.27</v>
      </c>
      <c r="R179" s="19">
        <v>7.9649999999999999</v>
      </c>
      <c r="S179" s="19">
        <v>30.635000000000002</v>
      </c>
      <c r="T179" s="19">
        <v>59.05</v>
      </c>
      <c r="U179" s="19">
        <v>33.619999999999997</v>
      </c>
      <c r="V179" s="19">
        <v>3.62</v>
      </c>
      <c r="W179" s="18">
        <v>9.4949999999999992</v>
      </c>
      <c r="X179" s="19">
        <v>6.552999999999999</v>
      </c>
      <c r="Y179" s="19">
        <v>6.2895000000000003</v>
      </c>
      <c r="Z179" s="19">
        <v>2.0720000000000001</v>
      </c>
      <c r="AA179" s="19">
        <v>0.36</v>
      </c>
      <c r="AB179" s="20">
        <f>Z179/$W179*100</f>
        <v>21.822011585044763</v>
      </c>
      <c r="AC179" s="20">
        <f>AA179/$W179*100</f>
        <v>3.7914691943127963</v>
      </c>
      <c r="AE179" s="19">
        <f>(W179-X179)/W179*100</f>
        <v>30.98472880463402</v>
      </c>
      <c r="AF179" s="19">
        <f>((W179-Y179)/W179*100)-AE179</f>
        <v>2.7751448130594945</v>
      </c>
      <c r="AG179" s="19">
        <f t="shared" si="6"/>
        <v>44.418114797261723</v>
      </c>
      <c r="AH179" s="19">
        <f>(Z179-AA179)/W179*100</f>
        <v>18.03054239073197</v>
      </c>
      <c r="AI179" s="19">
        <f>AA179/W179*100</f>
        <v>3.7914691943127963</v>
      </c>
      <c r="AJ179" s="43">
        <f t="shared" si="7"/>
        <v>100</v>
      </c>
      <c r="AK179" s="44">
        <f t="shared" si="8"/>
        <v>74.253891521853589</v>
      </c>
    </row>
    <row r="180" spans="1:37" x14ac:dyDescent="0.2">
      <c r="A180">
        <v>179</v>
      </c>
      <c r="B180" t="s">
        <v>28</v>
      </c>
      <c r="C180" s="12" t="s">
        <v>29</v>
      </c>
      <c r="D180" s="22">
        <v>76</v>
      </c>
      <c r="E180" s="15" t="s">
        <v>77</v>
      </c>
      <c r="F180" s="22">
        <v>13</v>
      </c>
      <c r="G180" s="15" t="s">
        <v>78</v>
      </c>
      <c r="H180" s="22">
        <v>11</v>
      </c>
      <c r="I180" s="15" t="s">
        <v>62</v>
      </c>
      <c r="J180" s="15" t="s">
        <v>79</v>
      </c>
      <c r="L180" s="15" t="s">
        <v>34</v>
      </c>
      <c r="M180" s="16">
        <v>54.25</v>
      </c>
      <c r="N180" s="19">
        <v>15.2425</v>
      </c>
      <c r="O180" s="19">
        <v>90</v>
      </c>
      <c r="P180" s="19">
        <v>14.355</v>
      </c>
      <c r="Q180" s="19">
        <v>2.73</v>
      </c>
      <c r="R180" s="19">
        <v>9.93</v>
      </c>
      <c r="S180" s="19">
        <v>31.04</v>
      </c>
      <c r="T180" s="19">
        <v>64.709999999999994</v>
      </c>
      <c r="U180" s="19">
        <v>35.880000000000003</v>
      </c>
      <c r="V180" s="19">
        <v>3.62</v>
      </c>
      <c r="W180" s="18">
        <v>10.02</v>
      </c>
      <c r="X180" s="19">
        <v>7.8339999999999996</v>
      </c>
      <c r="Y180" s="19">
        <v>7.3819999999999997</v>
      </c>
      <c r="Z180" s="19">
        <v>3.863</v>
      </c>
      <c r="AA180" s="19">
        <v>6.2E-2</v>
      </c>
      <c r="AB180" s="20">
        <f>Z180/$W180*100</f>
        <v>38.552894211576849</v>
      </c>
      <c r="AC180" s="20">
        <f>AA180/$W180*100</f>
        <v>0.61876247504990023</v>
      </c>
      <c r="AE180" s="19">
        <f>(W180-X180)/W180*100</f>
        <v>21.816367265469061</v>
      </c>
      <c r="AF180" s="19">
        <f>((W180-Y180)/W180*100)-AE180</f>
        <v>4.5109780439121785</v>
      </c>
      <c r="AG180" s="19">
        <f t="shared" si="6"/>
        <v>35.119760479041908</v>
      </c>
      <c r="AH180" s="19">
        <f>(Z180-AA180)/W180*100</f>
        <v>37.93413173652695</v>
      </c>
      <c r="AI180" s="19">
        <f>AA180/W180*100</f>
        <v>0.61876247504990023</v>
      </c>
      <c r="AJ180" s="43">
        <f t="shared" si="7"/>
        <v>100</v>
      </c>
      <c r="AK180" s="44">
        <f t="shared" si="8"/>
        <v>77.525409181636732</v>
      </c>
    </row>
    <row r="181" spans="1:37" x14ac:dyDescent="0.2">
      <c r="A181">
        <v>180</v>
      </c>
      <c r="B181" t="s">
        <v>28</v>
      </c>
      <c r="C181" s="12" t="s">
        <v>29</v>
      </c>
      <c r="D181" s="22">
        <v>76</v>
      </c>
      <c r="E181" s="15" t="s">
        <v>77</v>
      </c>
      <c r="F181" s="22">
        <v>13</v>
      </c>
      <c r="G181" s="15" t="s">
        <v>78</v>
      </c>
      <c r="H181" s="22">
        <v>11</v>
      </c>
      <c r="I181" s="15" t="s">
        <v>62</v>
      </c>
      <c r="J181" s="15" t="s">
        <v>79</v>
      </c>
      <c r="L181" s="15" t="s">
        <v>34</v>
      </c>
      <c r="M181" s="16">
        <v>16.05</v>
      </c>
      <c r="N181" s="19">
        <v>18.600000000000001</v>
      </c>
      <c r="O181" s="19">
        <v>45.6</v>
      </c>
      <c r="P181" s="19">
        <v>8.7278400000000005</v>
      </c>
      <c r="Q181" s="19">
        <v>2.82</v>
      </c>
      <c r="R181" s="19">
        <v>8.36</v>
      </c>
      <c r="S181" s="19">
        <v>25.85</v>
      </c>
      <c r="T181" s="19">
        <v>59.75</v>
      </c>
      <c r="U181" s="19">
        <v>30.39</v>
      </c>
      <c r="V181" s="19">
        <v>2.95</v>
      </c>
      <c r="W181" s="18">
        <v>11.25</v>
      </c>
      <c r="X181" s="19">
        <v>8.2309999999999999</v>
      </c>
      <c r="Y181" s="19">
        <v>7.798</v>
      </c>
      <c r="Z181" s="19">
        <v>3.8559999999999999</v>
      </c>
      <c r="AA181" s="19">
        <v>0.84</v>
      </c>
      <c r="AB181" s="20">
        <f>Z181/$W181*100</f>
        <v>34.275555555555556</v>
      </c>
      <c r="AC181" s="20">
        <f>AA181/$W181*100</f>
        <v>7.4666666666666659</v>
      </c>
      <c r="AE181" s="19">
        <f>(W181-X181)/W181*100</f>
        <v>26.835555555555558</v>
      </c>
      <c r="AF181" s="19">
        <f>((W181-Y181)/W181*100)-AE181</f>
        <v>3.848888888888883</v>
      </c>
      <c r="AG181" s="19">
        <f t="shared" si="6"/>
        <v>35.040000000000006</v>
      </c>
      <c r="AH181" s="19">
        <f>(Z181-AA181)/W181*100</f>
        <v>26.808888888888887</v>
      </c>
      <c r="AI181" s="19">
        <f>AA181/W181*100</f>
        <v>7.4666666666666659</v>
      </c>
      <c r="AJ181" s="43">
        <f t="shared" si="7"/>
        <v>100</v>
      </c>
      <c r="AK181" s="44">
        <f t="shared" si="8"/>
        <v>70.679102222222213</v>
      </c>
    </row>
    <row r="182" spans="1:37" x14ac:dyDescent="0.2">
      <c r="A182">
        <v>181</v>
      </c>
      <c r="B182" t="s">
        <v>28</v>
      </c>
      <c r="C182" s="12" t="s">
        <v>29</v>
      </c>
      <c r="D182" s="22">
        <v>76</v>
      </c>
      <c r="E182" s="15" t="s">
        <v>77</v>
      </c>
      <c r="F182" s="22">
        <v>13</v>
      </c>
      <c r="G182" s="15" t="s">
        <v>78</v>
      </c>
      <c r="H182" s="22">
        <v>11</v>
      </c>
      <c r="I182" s="15" t="s">
        <v>62</v>
      </c>
      <c r="J182" s="15" t="s">
        <v>79</v>
      </c>
      <c r="L182" s="15" t="s">
        <v>34</v>
      </c>
      <c r="M182" s="16">
        <v>81.25</v>
      </c>
      <c r="N182" s="19">
        <v>18.600000000000001</v>
      </c>
      <c r="O182" s="19">
        <v>108</v>
      </c>
      <c r="P182" s="19">
        <v>19.504799999999999</v>
      </c>
      <c r="Q182" s="19">
        <v>2.7</v>
      </c>
      <c r="R182" s="19">
        <v>10.029999999999999</v>
      </c>
      <c r="S182" s="19">
        <v>28.99</v>
      </c>
      <c r="T182" s="19">
        <v>62.18</v>
      </c>
      <c r="U182" s="19">
        <v>33.57</v>
      </c>
      <c r="V182" s="19">
        <v>3.48</v>
      </c>
      <c r="W182" s="18">
        <v>13.02</v>
      </c>
      <c r="X182" s="19">
        <v>10.005000000000001</v>
      </c>
      <c r="Y182" s="19">
        <v>9.2129999999999992</v>
      </c>
      <c r="Z182" s="19">
        <v>4.3659999999999997</v>
      </c>
      <c r="AA182" s="19">
        <v>0.34300000000000003</v>
      </c>
      <c r="AB182" s="20">
        <f>Z182/$W182*100</f>
        <v>33.533026113671269</v>
      </c>
      <c r="AC182" s="20">
        <f>AA182/$W182*100</f>
        <v>2.634408602150538</v>
      </c>
      <c r="AE182" s="19">
        <f>(W182-X182)/W182*100</f>
        <v>23.156682027649762</v>
      </c>
      <c r="AF182" s="19">
        <f>((W182-Y182)/W182*100)-AE182</f>
        <v>6.0829493087557758</v>
      </c>
      <c r="AG182" s="19">
        <f t="shared" si="6"/>
        <v>37.227342549923186</v>
      </c>
      <c r="AH182" s="19">
        <f>(Z182-AA182)/W182*100</f>
        <v>30.898617511520737</v>
      </c>
      <c r="AI182" s="19">
        <f>AA182/W182*100</f>
        <v>2.634408602150538</v>
      </c>
      <c r="AJ182" s="43">
        <f t="shared" si="7"/>
        <v>100.00000000000001</v>
      </c>
      <c r="AK182" s="44">
        <f t="shared" si="8"/>
        <v>77.389516129032273</v>
      </c>
    </row>
    <row r="183" spans="1:37" x14ac:dyDescent="0.2">
      <c r="A183">
        <v>182</v>
      </c>
      <c r="B183" t="s">
        <v>28</v>
      </c>
      <c r="C183" s="12" t="s">
        <v>29</v>
      </c>
      <c r="D183" s="22">
        <v>76</v>
      </c>
      <c r="E183" s="15" t="s">
        <v>77</v>
      </c>
      <c r="F183" s="22">
        <v>13</v>
      </c>
      <c r="G183" s="15" t="s">
        <v>78</v>
      </c>
      <c r="H183" s="22">
        <v>11</v>
      </c>
      <c r="I183" s="15" t="s">
        <v>62</v>
      </c>
      <c r="J183" s="15" t="s">
        <v>79</v>
      </c>
      <c r="L183" s="15" t="s">
        <v>35</v>
      </c>
      <c r="M183" s="16">
        <v>130.35</v>
      </c>
      <c r="N183" s="19">
        <v>13.17</v>
      </c>
      <c r="O183" s="19">
        <v>780</v>
      </c>
      <c r="P183" s="19">
        <v>102.726</v>
      </c>
      <c r="Q183" s="19">
        <v>3.19</v>
      </c>
      <c r="R183" s="19">
        <v>10.26</v>
      </c>
      <c r="S183" s="19">
        <v>28.11</v>
      </c>
      <c r="T183" s="19">
        <v>59.04</v>
      </c>
      <c r="U183" s="19">
        <v>30.87</v>
      </c>
      <c r="V183" s="19">
        <v>2.98</v>
      </c>
      <c r="W183" s="18">
        <v>17.68</v>
      </c>
      <c r="X183" s="19">
        <v>13.881</v>
      </c>
      <c r="Y183" s="19">
        <v>12.875999999999999</v>
      </c>
      <c r="Z183" s="19">
        <v>5.2939999999999996</v>
      </c>
      <c r="AA183" s="19">
        <v>1.5920000000000001</v>
      </c>
      <c r="AB183" s="20">
        <f>Z183/$W183*100</f>
        <v>29.943438914027148</v>
      </c>
      <c r="AC183" s="20">
        <f>AA183/$W183*100</f>
        <v>9.004524886877828</v>
      </c>
      <c r="AE183" s="19">
        <f>(W183-X183)/W183*100</f>
        <v>21.48755656108597</v>
      </c>
      <c r="AF183" s="19">
        <f>((W183-Y183)/W183*100)-AE183</f>
        <v>5.6843891402714988</v>
      </c>
      <c r="AG183" s="19">
        <f t="shared" si="6"/>
        <v>42.884615384615387</v>
      </c>
      <c r="AH183" s="19">
        <f>(Z183-AA183)/W183*100</f>
        <v>20.93891402714932</v>
      </c>
      <c r="AI183" s="19">
        <f>AA183/W183*100</f>
        <v>9.004524886877828</v>
      </c>
      <c r="AJ183" s="43">
        <f t="shared" si="7"/>
        <v>100.00000000000001</v>
      </c>
      <c r="AK183" s="44">
        <f t="shared" si="8"/>
        <v>69.918263574660642</v>
      </c>
    </row>
    <row r="184" spans="1:37" x14ac:dyDescent="0.2">
      <c r="A184">
        <v>183</v>
      </c>
      <c r="B184" t="s">
        <v>28</v>
      </c>
      <c r="C184" s="12" t="s">
        <v>29</v>
      </c>
      <c r="D184" s="22">
        <v>76</v>
      </c>
      <c r="E184" s="15" t="s">
        <v>77</v>
      </c>
      <c r="F184" s="22">
        <v>13</v>
      </c>
      <c r="G184" s="15" t="s">
        <v>78</v>
      </c>
      <c r="H184" s="22">
        <v>11</v>
      </c>
      <c r="I184" s="15" t="s">
        <v>62</v>
      </c>
      <c r="J184" s="15" t="s">
        <v>79</v>
      </c>
      <c r="L184" s="15" t="s">
        <v>35</v>
      </c>
      <c r="M184" s="16">
        <v>172.05</v>
      </c>
      <c r="N184" s="19">
        <v>19.96</v>
      </c>
      <c r="O184" s="19">
        <v>242.4</v>
      </c>
      <c r="P184" s="19">
        <v>48.383040000000001</v>
      </c>
      <c r="Q184" s="19">
        <v>2.23</v>
      </c>
      <c r="R184" s="19">
        <v>10.78</v>
      </c>
      <c r="S184" s="19">
        <v>31.44</v>
      </c>
      <c r="T184" s="19">
        <v>66.33</v>
      </c>
      <c r="U184" s="19">
        <v>36.33</v>
      </c>
      <c r="V184" s="19">
        <v>4.29</v>
      </c>
      <c r="W184" s="18">
        <v>10.88</v>
      </c>
      <c r="X184" s="19">
        <v>8.1679999999999993</v>
      </c>
      <c r="Y184" s="19">
        <v>7.2050000000000001</v>
      </c>
      <c r="Z184" s="19">
        <v>2.8079999999999998</v>
      </c>
      <c r="AA184" s="19">
        <v>0.67500000000000004</v>
      </c>
      <c r="AB184" s="20">
        <f>Z184/$W184*100</f>
        <v>25.808823529411761</v>
      </c>
      <c r="AC184" s="20">
        <f>AA184/$W184*100</f>
        <v>6.2040441176470589</v>
      </c>
      <c r="AE184" s="19">
        <f>(W184-X184)/W184*100</f>
        <v>24.926470588235304</v>
      </c>
      <c r="AF184" s="19">
        <f>((W184-Y184)/W184*100)-AE184</f>
        <v>8.8511029411764639</v>
      </c>
      <c r="AG184" s="19">
        <f t="shared" si="6"/>
        <v>40.413602941176464</v>
      </c>
      <c r="AH184" s="19">
        <f>(Z184-AA184)/W184*100</f>
        <v>19.604779411764707</v>
      </c>
      <c r="AI184" s="19">
        <f>AA184/W184*100</f>
        <v>6.2040441176470589</v>
      </c>
      <c r="AJ184" s="43">
        <f t="shared" si="7"/>
        <v>100</v>
      </c>
      <c r="AK184" s="44">
        <f t="shared" si="8"/>
        <v>77.004430147058827</v>
      </c>
    </row>
    <row r="185" spans="1:37" x14ac:dyDescent="0.2">
      <c r="A185">
        <v>184</v>
      </c>
      <c r="B185" t="s">
        <v>28</v>
      </c>
      <c r="C185" s="12" t="s">
        <v>29</v>
      </c>
      <c r="D185" s="22">
        <v>110</v>
      </c>
      <c r="E185" s="15" t="s">
        <v>80</v>
      </c>
      <c r="F185" s="22">
        <v>13</v>
      </c>
      <c r="G185" s="15" t="s">
        <v>78</v>
      </c>
      <c r="H185" s="22">
        <v>11</v>
      </c>
      <c r="I185" s="15" t="s">
        <v>62</v>
      </c>
      <c r="J185" s="15" t="s">
        <v>81</v>
      </c>
      <c r="L185" s="15" t="s">
        <v>34</v>
      </c>
      <c r="M185" s="16">
        <v>23.914285714285715</v>
      </c>
      <c r="N185" s="19">
        <v>10.734285714285715</v>
      </c>
      <c r="O185" s="19">
        <v>132.80000000000001</v>
      </c>
      <c r="P185" s="19">
        <v>14.175628571428573</v>
      </c>
      <c r="Q185" s="19">
        <v>3.6585714285714284</v>
      </c>
      <c r="R185" s="19">
        <v>11.142857142857142</v>
      </c>
      <c r="S185" s="19">
        <v>21.664285714285715</v>
      </c>
      <c r="T185" s="19">
        <v>57.68</v>
      </c>
      <c r="U185" s="19">
        <v>28.768571428571423</v>
      </c>
      <c r="V185" s="19">
        <v>2.734285714285714</v>
      </c>
      <c r="W185" s="18">
        <v>23.202857142857141</v>
      </c>
      <c r="X185" s="19">
        <v>18.150285714285715</v>
      </c>
      <c r="Y185" s="19">
        <v>16.851285714285716</v>
      </c>
      <c r="Z185" s="19">
        <v>10.293428571428572</v>
      </c>
      <c r="AA185" s="19">
        <v>3.5411428571428578</v>
      </c>
      <c r="AB185" s="20">
        <f>Z185/$W185*100</f>
        <v>44.362763206501668</v>
      </c>
      <c r="AC185" s="20">
        <f>AA185/$W185*100</f>
        <v>15.261667282354393</v>
      </c>
      <c r="AE185" s="19">
        <f>(W185-X185)/W185*100</f>
        <v>21.77564339367072</v>
      </c>
      <c r="AF185" s="19">
        <f>((W185-Y185)/W185*100)-AE185</f>
        <v>5.5984484669375654</v>
      </c>
      <c r="AG185" s="19">
        <f t="shared" si="6"/>
        <v>28.263144932890043</v>
      </c>
      <c r="AH185" s="19">
        <f>(Z185-AA185)/W185*100</f>
        <v>29.101095924147273</v>
      </c>
      <c r="AI185" s="19">
        <f>AA185/W185*100</f>
        <v>15.261667282354393</v>
      </c>
      <c r="AJ185" s="43">
        <f t="shared" si="7"/>
        <v>100</v>
      </c>
      <c r="AK185" s="44">
        <f t="shared" si="8"/>
        <v>63.316234453884988</v>
      </c>
    </row>
    <row r="186" spans="1:37" x14ac:dyDescent="0.2">
      <c r="A186">
        <v>185</v>
      </c>
      <c r="B186" t="s">
        <v>28</v>
      </c>
      <c r="C186" s="12" t="s">
        <v>29</v>
      </c>
      <c r="D186" s="22">
        <v>110</v>
      </c>
      <c r="E186" s="15" t="s">
        <v>80</v>
      </c>
      <c r="F186" s="22">
        <v>13</v>
      </c>
      <c r="G186" s="15" t="s">
        <v>78</v>
      </c>
      <c r="H186" s="22">
        <v>11</v>
      </c>
      <c r="I186" s="15" t="s">
        <v>62</v>
      </c>
      <c r="J186" s="15" t="s">
        <v>81</v>
      </c>
      <c r="L186" s="15" t="s">
        <v>34</v>
      </c>
      <c r="M186" s="16">
        <v>51.345833333333331</v>
      </c>
      <c r="N186" s="19">
        <v>10.734285714285715</v>
      </c>
      <c r="O186" s="19">
        <v>226.13333333333333</v>
      </c>
      <c r="P186" s="19">
        <v>28.175573333333336</v>
      </c>
      <c r="Q186" s="19">
        <v>3.32</v>
      </c>
      <c r="R186" s="19">
        <v>10.673333333333334</v>
      </c>
      <c r="S186" s="19">
        <v>25.84</v>
      </c>
      <c r="T186" s="19">
        <v>57.95333333333334</v>
      </c>
      <c r="U186" s="19">
        <v>30.25</v>
      </c>
      <c r="V186" s="19">
        <v>2.82</v>
      </c>
      <c r="W186" s="18">
        <v>18.063333333333333</v>
      </c>
      <c r="X186" s="19">
        <v>13.507666666666665</v>
      </c>
      <c r="Y186" s="19">
        <v>12.757666666666665</v>
      </c>
      <c r="Z186" s="19">
        <v>6.9986666666666659</v>
      </c>
      <c r="AA186" s="19">
        <v>1.7713333333333334</v>
      </c>
      <c r="AB186" s="20">
        <f>Z186/$W186*100</f>
        <v>38.745155932828936</v>
      </c>
      <c r="AC186" s="20">
        <f>AA186/$W186*100</f>
        <v>9.8062373131574105</v>
      </c>
      <c r="AE186" s="19">
        <f>(W186-X186)/W186*100</f>
        <v>25.220520391216095</v>
      </c>
      <c r="AF186" s="19">
        <f>((W186-Y186)/W186*100)-AE186</f>
        <v>4.152057575198377</v>
      </c>
      <c r="AG186" s="19">
        <f t="shared" si="6"/>
        <v>31.882266100756596</v>
      </c>
      <c r="AH186" s="19">
        <f>(Z186-AA186)/W186*100</f>
        <v>28.938918619671522</v>
      </c>
      <c r="AI186" s="19">
        <f>AA186/W186*100</f>
        <v>9.8062373131574105</v>
      </c>
      <c r="AJ186" s="43">
        <f t="shared" si="7"/>
        <v>100</v>
      </c>
      <c r="AK186" s="44">
        <f t="shared" si="8"/>
        <v>68.209202804945562</v>
      </c>
    </row>
    <row r="187" spans="1:37" x14ac:dyDescent="0.2">
      <c r="A187">
        <v>186</v>
      </c>
      <c r="B187" t="s">
        <v>28</v>
      </c>
      <c r="C187" s="12" t="s">
        <v>29</v>
      </c>
      <c r="D187" s="22">
        <v>110</v>
      </c>
      <c r="E187" s="15" t="s">
        <v>80</v>
      </c>
      <c r="F187" s="22">
        <v>13</v>
      </c>
      <c r="G187" s="15" t="s">
        <v>78</v>
      </c>
      <c r="H187" s="22">
        <v>11</v>
      </c>
      <c r="I187" s="15" t="s">
        <v>62</v>
      </c>
      <c r="J187" s="15" t="s">
        <v>81</v>
      </c>
      <c r="L187" s="15" t="s">
        <v>34</v>
      </c>
      <c r="M187" s="16">
        <v>20.25</v>
      </c>
      <c r="N187" s="19">
        <v>15.463333333333333</v>
      </c>
      <c r="O187" s="19">
        <v>78.400000000000006</v>
      </c>
      <c r="P187" s="19">
        <v>11.45424</v>
      </c>
      <c r="Q187" s="19">
        <v>3.16</v>
      </c>
      <c r="R187" s="19">
        <v>12.32</v>
      </c>
      <c r="S187" s="19">
        <v>26.12</v>
      </c>
      <c r="T187" s="19">
        <v>62.57</v>
      </c>
      <c r="U187" s="19">
        <v>32.07</v>
      </c>
      <c r="V187" s="19">
        <v>3.91</v>
      </c>
      <c r="W187" s="18">
        <v>17.079999999999998</v>
      </c>
      <c r="X187" s="19">
        <v>13.622</v>
      </c>
      <c r="Y187" s="19">
        <v>12.707000000000001</v>
      </c>
      <c r="Z187" s="19">
        <v>5.835</v>
      </c>
      <c r="AA187" s="19">
        <v>1.6160000000000001</v>
      </c>
      <c r="AB187" s="20">
        <f>Z187/$W187*100</f>
        <v>34.162763466042158</v>
      </c>
      <c r="AC187" s="20">
        <f>AA187/$W187*100</f>
        <v>9.4613583138173318</v>
      </c>
      <c r="AE187" s="19">
        <f>(W187-X187)/W187*100</f>
        <v>20.245901639344254</v>
      </c>
      <c r="AF187" s="19">
        <f>((W187-Y187)/W187*100)-AE187</f>
        <v>5.3571428571428541</v>
      </c>
      <c r="AG187" s="19">
        <f t="shared" si="6"/>
        <v>40.234192037470734</v>
      </c>
      <c r="AH187" s="19">
        <f>(Z187-AA187)/W187*100</f>
        <v>24.701405152224822</v>
      </c>
      <c r="AI187" s="19">
        <f>AA187/W187*100</f>
        <v>9.4613583138173318</v>
      </c>
      <c r="AJ187" s="43">
        <f t="shared" si="7"/>
        <v>100</v>
      </c>
      <c r="AK187" s="44">
        <f t="shared" si="8"/>
        <v>68.823173302107719</v>
      </c>
    </row>
    <row r="188" spans="1:37" x14ac:dyDescent="0.2">
      <c r="A188">
        <v>187</v>
      </c>
      <c r="B188" t="s">
        <v>28</v>
      </c>
      <c r="C188" s="12" t="s">
        <v>29</v>
      </c>
      <c r="D188" s="22">
        <v>110</v>
      </c>
      <c r="E188" s="15" t="s">
        <v>80</v>
      </c>
      <c r="F188" s="22">
        <v>13</v>
      </c>
      <c r="G188" s="15" t="s">
        <v>78</v>
      </c>
      <c r="H188" s="22">
        <v>11</v>
      </c>
      <c r="I188" s="15" t="s">
        <v>62</v>
      </c>
      <c r="J188" s="15" t="s">
        <v>81</v>
      </c>
      <c r="L188" s="15" t="s">
        <v>34</v>
      </c>
      <c r="M188" s="16">
        <v>40.549999999999997</v>
      </c>
      <c r="N188" s="19">
        <v>15.463333333333333</v>
      </c>
      <c r="O188" s="19">
        <v>190</v>
      </c>
      <c r="P188" s="19">
        <v>30.500079999999997</v>
      </c>
      <c r="Q188" s="19">
        <v>3.06</v>
      </c>
      <c r="R188" s="19">
        <v>9.5850000000000009</v>
      </c>
      <c r="S188" s="19">
        <v>26.93</v>
      </c>
      <c r="T188" s="19">
        <v>61.314999999999998</v>
      </c>
      <c r="U188" s="19">
        <v>31.57</v>
      </c>
      <c r="V188" s="19">
        <v>3.27</v>
      </c>
      <c r="W188" s="18">
        <v>15.175000000000001</v>
      </c>
      <c r="X188" s="19">
        <v>11.6235</v>
      </c>
      <c r="Y188" s="19">
        <v>10.968499999999999</v>
      </c>
      <c r="Z188" s="19">
        <v>6.1109999999999998</v>
      </c>
      <c r="AA188" s="19">
        <v>1.1625000000000001</v>
      </c>
      <c r="AB188" s="20">
        <f>Z188/$W188*100</f>
        <v>40.270181219110377</v>
      </c>
      <c r="AC188" s="20">
        <f>AA188/$W188*100</f>
        <v>7.6606260296540372</v>
      </c>
      <c r="AE188" s="19">
        <f>(W188-X188)/W188*100</f>
        <v>23.403624382207582</v>
      </c>
      <c r="AF188" s="19">
        <f>((W188-Y188)/W188*100)-AE188</f>
        <v>4.3163097199341109</v>
      </c>
      <c r="AG188" s="19">
        <f t="shared" si="6"/>
        <v>32.00988467874793</v>
      </c>
      <c r="AH188" s="19">
        <f>(Z188-AA188)/W188*100</f>
        <v>32.609555189456337</v>
      </c>
      <c r="AI188" s="19">
        <f>AA188/W188*100</f>
        <v>7.6606260296540372</v>
      </c>
      <c r="AJ188" s="43">
        <f t="shared" si="7"/>
        <v>100</v>
      </c>
      <c r="AK188" s="44">
        <f t="shared" si="8"/>
        <v>70.256121911037908</v>
      </c>
    </row>
    <row r="189" spans="1:37" x14ac:dyDescent="0.2">
      <c r="A189">
        <v>188</v>
      </c>
      <c r="B189" t="s">
        <v>28</v>
      </c>
      <c r="C189" s="12" t="s">
        <v>29</v>
      </c>
      <c r="D189" s="22">
        <v>110</v>
      </c>
      <c r="E189" s="15" t="s">
        <v>80</v>
      </c>
      <c r="F189" s="22">
        <v>13</v>
      </c>
      <c r="G189" s="15" t="s">
        <v>78</v>
      </c>
      <c r="H189" s="22">
        <v>11</v>
      </c>
      <c r="I189" s="15" t="s">
        <v>62</v>
      </c>
      <c r="J189" s="15" t="s">
        <v>81</v>
      </c>
      <c r="L189" s="15" t="s">
        <v>34</v>
      </c>
      <c r="M189" s="16">
        <v>203.7</v>
      </c>
      <c r="N189" s="19">
        <v>15.463333333333333</v>
      </c>
      <c r="O189" s="19">
        <v>475.2</v>
      </c>
      <c r="P189" s="19">
        <v>75.461760000000012</v>
      </c>
      <c r="Q189" s="19">
        <v>2.2999999999999998</v>
      </c>
      <c r="R189" s="19">
        <v>9.75</v>
      </c>
      <c r="S189" s="19">
        <v>30.83</v>
      </c>
      <c r="T189" s="19">
        <v>59.61</v>
      </c>
      <c r="U189" s="19">
        <v>33.25</v>
      </c>
      <c r="V189" s="19">
        <v>3.58</v>
      </c>
      <c r="W189" s="18">
        <v>12.7</v>
      </c>
      <c r="X189" s="19">
        <v>8.7560000000000002</v>
      </c>
      <c r="Y189" s="19">
        <v>7.78</v>
      </c>
      <c r="Z189" s="19">
        <v>3.5390000000000001</v>
      </c>
      <c r="AA189" s="19">
        <v>0.54600000000000004</v>
      </c>
      <c r="AB189" s="20">
        <f>Z189/$W189*100</f>
        <v>27.866141732283467</v>
      </c>
      <c r="AC189" s="20">
        <f>AA189/$W189*100</f>
        <v>4.2992125984251972</v>
      </c>
      <c r="AE189" s="19">
        <f>(W189-X189)/W189*100</f>
        <v>31.055118110236211</v>
      </c>
      <c r="AF189" s="19">
        <f>((W189-Y189)/W189*100)-AE189</f>
        <v>7.6850393700787443</v>
      </c>
      <c r="AG189" s="19">
        <f t="shared" si="6"/>
        <v>33.393700787401578</v>
      </c>
      <c r="AH189" s="19">
        <f>(Z189-AA189)/W189*100</f>
        <v>23.566929133858274</v>
      </c>
      <c r="AI189" s="19">
        <f>AA189/W189*100</f>
        <v>4.2992125984251972</v>
      </c>
      <c r="AJ189" s="43">
        <f t="shared" si="7"/>
        <v>100.00000000000001</v>
      </c>
      <c r="AK189" s="44">
        <f t="shared" si="8"/>
        <v>79.038299212598432</v>
      </c>
    </row>
    <row r="190" spans="1:37" x14ac:dyDescent="0.2">
      <c r="A190">
        <v>189</v>
      </c>
      <c r="B190" t="s">
        <v>28</v>
      </c>
      <c r="C190" s="12" t="s">
        <v>29</v>
      </c>
      <c r="D190" s="22">
        <v>111</v>
      </c>
      <c r="E190" s="15" t="s">
        <v>82</v>
      </c>
      <c r="F190" s="22">
        <v>13</v>
      </c>
      <c r="G190" s="15" t="s">
        <v>78</v>
      </c>
      <c r="H190" s="22">
        <v>11</v>
      </c>
      <c r="I190" s="15" t="s">
        <v>62</v>
      </c>
      <c r="J190" s="15" t="s">
        <v>83</v>
      </c>
      <c r="L190" s="15" t="s">
        <v>34</v>
      </c>
      <c r="M190" s="16">
        <v>26.547219999999999</v>
      </c>
      <c r="N190" s="19">
        <v>9.2449999999999992</v>
      </c>
      <c r="O190" s="19">
        <v>103.11111111111111</v>
      </c>
      <c r="P190" s="19">
        <v>9.5113555555555553</v>
      </c>
      <c r="Q190" s="19">
        <v>4.17</v>
      </c>
      <c r="R190" s="19">
        <v>10.935</v>
      </c>
      <c r="S190" s="19">
        <v>21.04</v>
      </c>
      <c r="T190" s="19">
        <v>57.164999999999999</v>
      </c>
      <c r="U190" s="19">
        <v>28.055</v>
      </c>
      <c r="V190" s="19">
        <v>2.395</v>
      </c>
      <c r="W190" s="18">
        <v>27.055</v>
      </c>
      <c r="X190" s="19">
        <v>21.706499999999998</v>
      </c>
      <c r="Y190" s="19">
        <v>20.079500000000003</v>
      </c>
      <c r="Z190" s="19">
        <v>11.209</v>
      </c>
      <c r="AA190" s="19">
        <v>4.6304999999999996</v>
      </c>
      <c r="AB190" s="20">
        <f>Z190/$W190*100</f>
        <v>41.430419515801141</v>
      </c>
      <c r="AC190" s="20">
        <f>AA190/$W190*100</f>
        <v>17.115135834411383</v>
      </c>
      <c r="AE190" s="19">
        <f>(W190-X190)/W190*100</f>
        <v>19.768989096285349</v>
      </c>
      <c r="AF190" s="19">
        <f>((W190-Y190)/W190*100)-AE190</f>
        <v>6.0136758454998898</v>
      </c>
      <c r="AG190" s="19">
        <f t="shared" si="6"/>
        <v>32.786915542413617</v>
      </c>
      <c r="AH190" s="19">
        <f>(Z190-AA190)/W190*100</f>
        <v>24.315283681389761</v>
      </c>
      <c r="AI190" s="19">
        <f>AA190/W190*100</f>
        <v>17.115135834411383</v>
      </c>
      <c r="AJ190" s="43">
        <f t="shared" si="7"/>
        <v>100</v>
      </c>
      <c r="AK190" s="44">
        <f t="shared" si="8"/>
        <v>61.395133986324126</v>
      </c>
    </row>
    <row r="191" spans="1:37" x14ac:dyDescent="0.2">
      <c r="A191">
        <v>190</v>
      </c>
      <c r="B191" t="s">
        <v>28</v>
      </c>
      <c r="C191" s="12" t="s">
        <v>29</v>
      </c>
      <c r="D191" s="22">
        <v>111</v>
      </c>
      <c r="E191" s="15" t="s">
        <v>82</v>
      </c>
      <c r="F191" s="22">
        <v>13</v>
      </c>
      <c r="G191" s="15" t="s">
        <v>78</v>
      </c>
      <c r="H191" s="22">
        <v>11</v>
      </c>
      <c r="I191" s="15" t="s">
        <v>62</v>
      </c>
      <c r="J191" s="15" t="s">
        <v>83</v>
      </c>
      <c r="L191" s="15" t="s">
        <v>34</v>
      </c>
      <c r="M191" s="16">
        <v>45.238096666666671</v>
      </c>
      <c r="N191" s="19">
        <v>9.2449999999999992</v>
      </c>
      <c r="O191" s="19">
        <v>246.69841269841268</v>
      </c>
      <c r="P191" s="19">
        <v>23.968822222222226</v>
      </c>
      <c r="Q191" s="19">
        <v>3.2533333333333339</v>
      </c>
      <c r="R191" s="19">
        <v>10.336666666666668</v>
      </c>
      <c r="S191" s="19">
        <v>29.18</v>
      </c>
      <c r="T191" s="19">
        <v>65.83</v>
      </c>
      <c r="U191" s="19">
        <v>35.083333333333336</v>
      </c>
      <c r="V191" s="19">
        <v>3.58</v>
      </c>
      <c r="W191" s="18">
        <v>17.579999999999998</v>
      </c>
      <c r="X191" s="19">
        <v>13.948666666666666</v>
      </c>
      <c r="Y191" s="19">
        <v>12.800666666666666</v>
      </c>
      <c r="Z191" s="19">
        <v>7.1836666666666664</v>
      </c>
      <c r="AA191" s="19">
        <v>1.8873333333333333</v>
      </c>
      <c r="AB191" s="20">
        <f>Z191/$W191*100</f>
        <v>40.862722791050437</v>
      </c>
      <c r="AC191" s="20">
        <f>AA191/$W191*100</f>
        <v>10.735684489950703</v>
      </c>
      <c r="AE191" s="19">
        <f>(W191-X191)/W191*100</f>
        <v>20.656048540007578</v>
      </c>
      <c r="AF191" s="19">
        <f>((W191-Y191)/W191*100)-AE191</f>
        <v>6.530147895335606</v>
      </c>
      <c r="AG191" s="19">
        <f t="shared" si="6"/>
        <v>31.951080773606389</v>
      </c>
      <c r="AH191" s="19">
        <f>(Z191-AA191)/W191*100</f>
        <v>30.127038301099734</v>
      </c>
      <c r="AI191" s="19">
        <f>AA191/W191*100</f>
        <v>10.735684489950703</v>
      </c>
      <c r="AJ191" s="43">
        <f t="shared" si="7"/>
        <v>100</v>
      </c>
      <c r="AK191" s="44">
        <f t="shared" si="8"/>
        <v>68.838517254455823</v>
      </c>
    </row>
    <row r="192" spans="1:37" x14ac:dyDescent="0.2">
      <c r="A192">
        <v>191</v>
      </c>
      <c r="B192" t="s">
        <v>28</v>
      </c>
      <c r="C192" s="12" t="s">
        <v>29</v>
      </c>
      <c r="D192" s="22">
        <v>111</v>
      </c>
      <c r="E192" s="15" t="s">
        <v>82</v>
      </c>
      <c r="F192" s="22">
        <v>13</v>
      </c>
      <c r="G192" s="15" t="s">
        <v>78</v>
      </c>
      <c r="H192" s="22">
        <v>11</v>
      </c>
      <c r="I192" s="15" t="s">
        <v>62</v>
      </c>
      <c r="J192" s="15" t="s">
        <v>83</v>
      </c>
      <c r="L192" s="15" t="s">
        <v>34</v>
      </c>
      <c r="M192" s="16">
        <v>18.65278</v>
      </c>
      <c r="N192" s="19">
        <v>11.74</v>
      </c>
      <c r="O192" s="19">
        <v>112.04444444444444</v>
      </c>
      <c r="P192" s="19">
        <v>13.154017777777776</v>
      </c>
      <c r="Q192" s="19">
        <v>3.54</v>
      </c>
      <c r="R192" s="19">
        <v>9.4499999999999993</v>
      </c>
      <c r="S192" s="19">
        <v>24.8</v>
      </c>
      <c r="T192" s="19">
        <v>60.03</v>
      </c>
      <c r="U192" s="19">
        <v>29.45</v>
      </c>
      <c r="V192" s="19">
        <v>2.4</v>
      </c>
      <c r="W192" s="18">
        <v>18.72</v>
      </c>
      <c r="X192" s="19">
        <v>14.51</v>
      </c>
      <c r="Y192" s="19">
        <v>13.625</v>
      </c>
      <c r="Z192" s="19">
        <v>7.7149999999999999</v>
      </c>
      <c r="AA192" s="19">
        <v>1.8340000000000001</v>
      </c>
      <c r="AB192" s="20">
        <f>Z192/$W192*100</f>
        <v>41.212606837606842</v>
      </c>
      <c r="AC192" s="20">
        <f>AA192/$W192*100</f>
        <v>9.7970085470085486</v>
      </c>
      <c r="AE192" s="19">
        <f>(W192-X192)/W192*100</f>
        <v>22.489316239316238</v>
      </c>
      <c r="AF192" s="19">
        <f>((W192-Y192)/W192*100)-AE192</f>
        <v>4.7275641025641022</v>
      </c>
      <c r="AG192" s="19">
        <f t="shared" si="6"/>
        <v>31.570512820512814</v>
      </c>
      <c r="AH192" s="19">
        <f>(Z192-AA192)/W192*100</f>
        <v>31.415598290598297</v>
      </c>
      <c r="AI192" s="19">
        <f>AA192/W192*100</f>
        <v>9.7970085470085486</v>
      </c>
      <c r="AJ192" s="43">
        <f t="shared" si="7"/>
        <v>100</v>
      </c>
      <c r="AK192" s="44">
        <f t="shared" si="8"/>
        <v>68.264155982905976</v>
      </c>
    </row>
    <row r="193" spans="1:37" x14ac:dyDescent="0.2">
      <c r="A193">
        <v>192</v>
      </c>
      <c r="B193" t="s">
        <v>28</v>
      </c>
      <c r="C193" s="12" t="s">
        <v>29</v>
      </c>
      <c r="D193" s="22">
        <v>111</v>
      </c>
      <c r="E193" s="15" t="s">
        <v>82</v>
      </c>
      <c r="F193" s="22">
        <v>13</v>
      </c>
      <c r="G193" s="15" t="s">
        <v>78</v>
      </c>
      <c r="H193" s="22">
        <v>11</v>
      </c>
      <c r="I193" s="15" t="s">
        <v>62</v>
      </c>
      <c r="J193" s="15" t="s">
        <v>83</v>
      </c>
      <c r="L193" s="15" t="s">
        <v>34</v>
      </c>
      <c r="M193" s="16">
        <v>35</v>
      </c>
      <c r="N193" s="19">
        <v>13.65</v>
      </c>
      <c r="O193" s="19">
        <v>123.2</v>
      </c>
      <c r="P193" s="19">
        <v>16.816800000000001</v>
      </c>
      <c r="Q193" s="19">
        <v>4.3</v>
      </c>
      <c r="R193" s="19">
        <v>10.95</v>
      </c>
      <c r="S193" s="19">
        <v>22</v>
      </c>
      <c r="T193" s="19">
        <v>54.66</v>
      </c>
      <c r="U193" s="19">
        <v>25.92</v>
      </c>
      <c r="V193" s="19">
        <v>2.0699999999999998</v>
      </c>
      <c r="W193" s="18">
        <v>27.84</v>
      </c>
      <c r="X193" s="19">
        <v>22.873999999999999</v>
      </c>
      <c r="Y193" s="19">
        <v>20.873000000000001</v>
      </c>
      <c r="Z193" s="19">
        <v>9.2040000000000006</v>
      </c>
      <c r="AA193" s="19">
        <v>3.395</v>
      </c>
      <c r="AB193" s="20">
        <f>Z193/$W193*100</f>
        <v>33.060344827586206</v>
      </c>
      <c r="AC193" s="20">
        <f>AA193/$W193*100</f>
        <v>12.194683908045976</v>
      </c>
      <c r="AE193" s="19">
        <f>(W193-X193)/W193*100</f>
        <v>17.837643678160926</v>
      </c>
      <c r="AF193" s="19">
        <f>((W193-Y193)/W193*100)-AE193</f>
        <v>7.1874999999999893</v>
      </c>
      <c r="AG193" s="19">
        <f t="shared" si="6"/>
        <v>41.914511494252878</v>
      </c>
      <c r="AH193" s="19">
        <f>(Z193-AA193)/W193*100</f>
        <v>20.865660919540232</v>
      </c>
      <c r="AI193" s="19">
        <f>AA193/W193*100</f>
        <v>12.194683908045976</v>
      </c>
      <c r="AJ193" s="43">
        <f t="shared" si="7"/>
        <v>100</v>
      </c>
      <c r="AK193" s="44">
        <f t="shared" si="8"/>
        <v>67.421824712643669</v>
      </c>
    </row>
    <row r="194" spans="1:37" x14ac:dyDescent="0.2">
      <c r="A194">
        <v>193</v>
      </c>
      <c r="B194" t="s">
        <v>28</v>
      </c>
      <c r="C194" s="12" t="s">
        <v>29</v>
      </c>
      <c r="D194" s="22">
        <v>111</v>
      </c>
      <c r="E194" s="15" t="s">
        <v>82</v>
      </c>
      <c r="F194" s="22">
        <v>13</v>
      </c>
      <c r="G194" s="15" t="s">
        <v>78</v>
      </c>
      <c r="H194" s="22">
        <v>11</v>
      </c>
      <c r="I194" s="15" t="s">
        <v>62</v>
      </c>
      <c r="J194" s="15" t="s">
        <v>83</v>
      </c>
      <c r="L194" s="15" t="s">
        <v>34</v>
      </c>
      <c r="M194" s="16">
        <v>41.4</v>
      </c>
      <c r="N194" s="19">
        <v>17.21</v>
      </c>
      <c r="O194" s="19">
        <v>186.4</v>
      </c>
      <c r="P194" s="19">
        <v>32.079440000000005</v>
      </c>
      <c r="Q194" s="19">
        <v>2.23</v>
      </c>
      <c r="R194" s="19">
        <v>7.6</v>
      </c>
      <c r="S194" s="19">
        <v>30.37</v>
      </c>
      <c r="T194" s="19">
        <v>65.8</v>
      </c>
      <c r="U194" s="19">
        <v>34.590000000000003</v>
      </c>
      <c r="V194" s="19">
        <v>3.88</v>
      </c>
      <c r="W194" s="18">
        <v>6.71</v>
      </c>
      <c r="X194" s="19">
        <v>4.8179999999999996</v>
      </c>
      <c r="Y194" s="19">
        <v>4.7629999999999999</v>
      </c>
      <c r="Z194" s="19">
        <v>1.7290000000000001</v>
      </c>
      <c r="AA194" s="19">
        <v>0</v>
      </c>
      <c r="AB194" s="20">
        <f>Z194/$W194*100</f>
        <v>25.767511177347245</v>
      </c>
      <c r="AC194" s="20">
        <f>AA194/$W194*100</f>
        <v>0</v>
      </c>
      <c r="AE194" s="19">
        <f>(W194-X194)/W194*100</f>
        <v>28.196721311475414</v>
      </c>
      <c r="AF194" s="19">
        <f>((W194-Y194)/W194*100)-AE194</f>
        <v>0.8196721311475379</v>
      </c>
      <c r="AG194" s="19">
        <f t="shared" si="6"/>
        <v>45.216095380029799</v>
      </c>
      <c r="AH194" s="19">
        <f>(Z194-AA194)/W194*100</f>
        <v>25.767511177347245</v>
      </c>
      <c r="AI194" s="19">
        <f>AA194/W194*100</f>
        <v>0</v>
      </c>
      <c r="AJ194" s="43">
        <f t="shared" si="7"/>
        <v>100</v>
      </c>
      <c r="AK194" s="44">
        <f t="shared" si="8"/>
        <v>75.534754098360651</v>
      </c>
    </row>
    <row r="195" spans="1:37" x14ac:dyDescent="0.2">
      <c r="A195">
        <v>194</v>
      </c>
      <c r="B195" t="s">
        <v>28</v>
      </c>
      <c r="C195" s="12" t="s">
        <v>29</v>
      </c>
      <c r="D195" s="22">
        <v>111</v>
      </c>
      <c r="E195" s="15" t="s">
        <v>82</v>
      </c>
      <c r="F195" s="22">
        <v>13</v>
      </c>
      <c r="G195" s="15" t="s">
        <v>78</v>
      </c>
      <c r="H195" s="22">
        <v>11</v>
      </c>
      <c r="I195" s="15" t="s">
        <v>62</v>
      </c>
      <c r="J195" s="15" t="s">
        <v>83</v>
      </c>
      <c r="L195" s="15" t="s">
        <v>36</v>
      </c>
      <c r="M195" s="16">
        <v>95</v>
      </c>
      <c r="N195" s="19">
        <v>11.41</v>
      </c>
      <c r="O195" s="19">
        <v>376</v>
      </c>
      <c r="P195" s="19">
        <v>42.901600000000002</v>
      </c>
      <c r="Q195" s="19">
        <v>2.5099999999999998</v>
      </c>
      <c r="R195" s="19">
        <v>13.95</v>
      </c>
      <c r="S195" s="19">
        <v>29.66</v>
      </c>
      <c r="T195" s="19">
        <v>66.31</v>
      </c>
      <c r="U195" s="19">
        <v>35.47</v>
      </c>
      <c r="V195" s="19">
        <v>4.5599999999999996</v>
      </c>
      <c r="W195" s="18">
        <v>13.15</v>
      </c>
      <c r="X195" s="19">
        <v>10.8</v>
      </c>
      <c r="Y195" s="19">
        <v>9.7249999999999996</v>
      </c>
      <c r="Z195" s="19">
        <v>5.0170000000000003</v>
      </c>
      <c r="AA195" s="19">
        <v>1.2569999999999999</v>
      </c>
      <c r="AB195" s="20">
        <f>Z195/$W195*100</f>
        <v>38.152091254752854</v>
      </c>
      <c r="AC195" s="20">
        <f>AA195/$W195*100</f>
        <v>9.5589353612167294</v>
      </c>
      <c r="AE195" s="19">
        <f>(W195-X195)/W195*100</f>
        <v>17.870722433460074</v>
      </c>
      <c r="AF195" s="19">
        <f>((W195-Y195)/W195*100)-AE195</f>
        <v>8.1749049429657887</v>
      </c>
      <c r="AG195" s="19">
        <f t="shared" ref="AG195:AG226" si="9">100-AE195-AF195-AH195-AI195</f>
        <v>35.802281368821269</v>
      </c>
      <c r="AH195" s="19">
        <f>(Z195-AA195)/W195*100</f>
        <v>28.593155893536128</v>
      </c>
      <c r="AI195" s="19">
        <f>AA195/W195*100</f>
        <v>9.5589353612167294</v>
      </c>
      <c r="AJ195" s="43">
        <f t="shared" ref="AJ195:AJ226" si="10">SUM(AE195:AI195)</f>
        <v>99.999999999999986</v>
      </c>
      <c r="AK195" s="44">
        <f t="shared" ref="AK195:AK226" si="11">68.7+0.211*AE195+1.08*AF195-1.05*AI195</f>
        <v>71.262737642585563</v>
      </c>
    </row>
    <row r="196" spans="1:37" x14ac:dyDescent="0.2">
      <c r="A196">
        <v>195</v>
      </c>
      <c r="B196" t="s">
        <v>28</v>
      </c>
      <c r="C196" s="12" t="s">
        <v>29</v>
      </c>
      <c r="D196" s="22">
        <v>79</v>
      </c>
      <c r="E196" s="15" t="s">
        <v>84</v>
      </c>
      <c r="F196" s="22">
        <v>16</v>
      </c>
      <c r="G196" s="15" t="s">
        <v>85</v>
      </c>
      <c r="H196" s="22">
        <v>14</v>
      </c>
      <c r="I196" s="15" t="s">
        <v>41</v>
      </c>
      <c r="J196" s="15" t="s">
        <v>86</v>
      </c>
      <c r="L196" s="15" t="s">
        <v>34</v>
      </c>
      <c r="M196" s="16">
        <v>14.1625</v>
      </c>
      <c r="N196" s="19">
        <v>11.705714285714286</v>
      </c>
      <c r="O196" s="19">
        <v>134.20761904761906</v>
      </c>
      <c r="P196" s="19">
        <v>15.647819047619048</v>
      </c>
      <c r="Q196" s="19">
        <v>2.5271428571428567</v>
      </c>
      <c r="R196" s="19">
        <v>12.865714285714287</v>
      </c>
      <c r="S196" s="19">
        <v>16.477142857142859</v>
      </c>
      <c r="T196" s="19">
        <v>35.464285714285708</v>
      </c>
      <c r="U196" s="19">
        <v>23.338571428571431</v>
      </c>
      <c r="V196" s="19">
        <v>5.7871428571428583</v>
      </c>
      <c r="W196" s="18">
        <v>21.43</v>
      </c>
      <c r="X196" s="19">
        <v>17.010285714285718</v>
      </c>
      <c r="Y196" s="19">
        <v>15.612142857142857</v>
      </c>
      <c r="Z196" s="19">
        <v>7.5535714285714288</v>
      </c>
      <c r="AA196" s="19">
        <v>4.980428571428571</v>
      </c>
      <c r="AB196" s="20">
        <f>Z196/$W196*100</f>
        <v>35.247650156656221</v>
      </c>
      <c r="AC196" s="20">
        <f>AA196/$W196*100</f>
        <v>23.240450636624225</v>
      </c>
      <c r="AE196" s="19">
        <f>(W196-X196)/W196*100</f>
        <v>20.62395840277313</v>
      </c>
      <c r="AF196" s="19">
        <f>((W196-Y196)/W196*100)-AE196</f>
        <v>6.5242317178854918</v>
      </c>
      <c r="AG196" s="19">
        <f t="shared" si="9"/>
        <v>37.604159722685147</v>
      </c>
      <c r="AH196" s="19">
        <f>(Z196-AA196)/W196*100</f>
        <v>12.007199520032001</v>
      </c>
      <c r="AI196" s="19">
        <f>AA196/W196*100</f>
        <v>23.240450636624225</v>
      </c>
      <c r="AJ196" s="43">
        <f t="shared" si="10"/>
        <v>100</v>
      </c>
      <c r="AK196" s="44">
        <f t="shared" si="11"/>
        <v>55.695352309846022</v>
      </c>
    </row>
    <row r="197" spans="1:37" x14ac:dyDescent="0.2">
      <c r="A197">
        <v>196</v>
      </c>
      <c r="B197" t="s">
        <v>28</v>
      </c>
      <c r="C197" s="12" t="s">
        <v>29</v>
      </c>
      <c r="D197" s="22">
        <v>79</v>
      </c>
      <c r="E197" s="15" t="s">
        <v>84</v>
      </c>
      <c r="F197" s="22">
        <v>16</v>
      </c>
      <c r="G197" s="15" t="s">
        <v>85</v>
      </c>
      <c r="H197" s="22">
        <v>14</v>
      </c>
      <c r="I197" s="15" t="s">
        <v>41</v>
      </c>
      <c r="J197" s="15" t="s">
        <v>86</v>
      </c>
      <c r="L197" s="15" t="s">
        <v>34</v>
      </c>
      <c r="M197" s="16">
        <v>54.5625</v>
      </c>
      <c r="N197" s="19">
        <v>11.705714285714286</v>
      </c>
      <c r="O197" s="19">
        <v>214.4</v>
      </c>
      <c r="P197" s="19">
        <v>25.256320000000002</v>
      </c>
      <c r="Q197" s="19">
        <v>1.87</v>
      </c>
      <c r="R197" s="19">
        <v>9.18</v>
      </c>
      <c r="S197" s="19">
        <v>21.39</v>
      </c>
      <c r="T197" s="19">
        <v>37.08</v>
      </c>
      <c r="U197" s="19">
        <v>26.16</v>
      </c>
      <c r="V197" s="19">
        <v>5.63</v>
      </c>
      <c r="W197" s="18">
        <v>18.53</v>
      </c>
      <c r="X197" s="19">
        <v>14.368</v>
      </c>
      <c r="Y197" s="19">
        <v>13.375999999999999</v>
      </c>
      <c r="Z197" s="19">
        <v>5.7359999999999998</v>
      </c>
      <c r="AA197" s="19">
        <v>4.6630000000000003</v>
      </c>
      <c r="AB197" s="20">
        <f>Z197/$W197*100</f>
        <v>30.955207771181865</v>
      </c>
      <c r="AC197" s="20">
        <f>AA197/$W197*100</f>
        <v>25.16459794927145</v>
      </c>
      <c r="AE197" s="19">
        <f>(W197-X197)/W197*100</f>
        <v>22.460874257960068</v>
      </c>
      <c r="AF197" s="19">
        <f>((W197-Y197)/W197*100)-AE197</f>
        <v>5.3534808418780386</v>
      </c>
      <c r="AG197" s="19">
        <f t="shared" si="9"/>
        <v>41.230437128980029</v>
      </c>
      <c r="AH197" s="19">
        <f>(Z197-AA197)/W197*100</f>
        <v>5.7906098219104125</v>
      </c>
      <c r="AI197" s="19">
        <f>AA197/W197*100</f>
        <v>25.16459794927145</v>
      </c>
      <c r="AJ197" s="43">
        <f t="shared" si="10"/>
        <v>100</v>
      </c>
      <c r="AK197" s="44">
        <f t="shared" si="11"/>
        <v>52.798175930922838</v>
      </c>
    </row>
    <row r="198" spans="1:37" x14ac:dyDescent="0.2">
      <c r="A198">
        <v>197</v>
      </c>
      <c r="B198" t="s">
        <v>28</v>
      </c>
      <c r="C198" s="12" t="s">
        <v>29</v>
      </c>
      <c r="D198" s="22">
        <v>79</v>
      </c>
      <c r="E198" s="15" t="s">
        <v>84</v>
      </c>
      <c r="F198" s="22">
        <v>16</v>
      </c>
      <c r="G198" s="15" t="s">
        <v>85</v>
      </c>
      <c r="H198" s="22">
        <v>14</v>
      </c>
      <c r="I198" s="15" t="s">
        <v>41</v>
      </c>
      <c r="J198" s="15" t="s">
        <v>86</v>
      </c>
      <c r="L198" s="15" t="s">
        <v>34</v>
      </c>
      <c r="M198" s="16">
        <v>9.7750000000000004</v>
      </c>
      <c r="N198" s="19">
        <v>17.795000000000002</v>
      </c>
      <c r="O198" s="19">
        <v>456.76</v>
      </c>
      <c r="P198" s="19">
        <v>83.02752799999999</v>
      </c>
      <c r="Q198" s="19">
        <v>2.88</v>
      </c>
      <c r="R198" s="19">
        <v>11.94</v>
      </c>
      <c r="S198" s="19">
        <v>15.515000000000001</v>
      </c>
      <c r="T198" s="19">
        <v>31.11</v>
      </c>
      <c r="U198" s="19">
        <v>21.57</v>
      </c>
      <c r="V198" s="19">
        <v>4.9450000000000003</v>
      </c>
      <c r="W198" s="18">
        <v>17.745000000000001</v>
      </c>
      <c r="X198" s="19">
        <v>14.556000000000001</v>
      </c>
      <c r="Y198" s="19">
        <v>13.376999999999999</v>
      </c>
      <c r="Z198" s="19">
        <v>4.6459999999999999</v>
      </c>
      <c r="AA198" s="19">
        <v>5.0519999999999996</v>
      </c>
      <c r="AB198" s="20">
        <f>Z198/$W198*100</f>
        <v>26.182023105100029</v>
      </c>
      <c r="AC198" s="20">
        <f>AA198/$W198*100</f>
        <v>28.469991546914621</v>
      </c>
      <c r="AE198" s="19">
        <f>(W198-X198)/W198*100</f>
        <v>17.971259509721047</v>
      </c>
      <c r="AF198" s="19">
        <f>((W198-Y198)/W198*100)-AE198</f>
        <v>6.6441251056635764</v>
      </c>
      <c r="AG198" s="19">
        <f t="shared" si="9"/>
        <v>49.202592279515351</v>
      </c>
      <c r="AH198" s="19">
        <f>(Z198-AA198)/W198*100</f>
        <v>-2.287968441814594</v>
      </c>
      <c r="AI198" s="19">
        <f>AA198/W198*100</f>
        <v>28.469991546914621</v>
      </c>
      <c r="AJ198" s="43">
        <f t="shared" si="10"/>
        <v>100</v>
      </c>
      <c r="AK198" s="44">
        <f t="shared" si="11"/>
        <v>49.774099746407458</v>
      </c>
    </row>
    <row r="199" spans="1:37" x14ac:dyDescent="0.2">
      <c r="A199">
        <v>198</v>
      </c>
      <c r="B199" t="s">
        <v>28</v>
      </c>
      <c r="C199" s="12" t="s">
        <v>29</v>
      </c>
      <c r="D199" s="22">
        <v>79</v>
      </c>
      <c r="E199" s="15" t="s">
        <v>84</v>
      </c>
      <c r="F199" s="22">
        <v>16</v>
      </c>
      <c r="G199" s="15" t="s">
        <v>85</v>
      </c>
      <c r="H199" s="22">
        <v>14</v>
      </c>
      <c r="I199" s="15" t="s">
        <v>41</v>
      </c>
      <c r="J199" s="15" t="s">
        <v>86</v>
      </c>
      <c r="L199" s="15" t="s">
        <v>43</v>
      </c>
      <c r="M199" s="16">
        <v>10.1</v>
      </c>
      <c r="N199" s="19">
        <v>12.93</v>
      </c>
      <c r="O199" s="19">
        <v>155.68</v>
      </c>
      <c r="P199" s="19">
        <v>18.541488000000001</v>
      </c>
      <c r="Q199" s="19">
        <v>2.84</v>
      </c>
      <c r="R199" s="19">
        <v>11.01</v>
      </c>
      <c r="S199" s="19">
        <v>20.39</v>
      </c>
      <c r="T199" s="19">
        <v>36.9</v>
      </c>
      <c r="U199" s="19">
        <v>24.97</v>
      </c>
      <c r="V199" s="19">
        <v>4.92</v>
      </c>
      <c r="W199" s="18">
        <v>24.3</v>
      </c>
      <c r="X199" s="19">
        <v>19.738</v>
      </c>
      <c r="Y199" s="19">
        <v>19.244</v>
      </c>
      <c r="Z199" s="19">
        <v>9.5370000000000008</v>
      </c>
      <c r="AA199" s="19">
        <v>6.83</v>
      </c>
      <c r="AB199" s="20">
        <f>Z199/$W199*100</f>
        <v>39.246913580246918</v>
      </c>
      <c r="AC199" s="20">
        <f>AA199/$W199*100</f>
        <v>28.10699588477366</v>
      </c>
      <c r="AE199" s="19">
        <f>(W199-X199)/W199*100</f>
        <v>18.773662551440335</v>
      </c>
      <c r="AF199" s="19">
        <f>((W199-Y199)/W199*100)-AE199</f>
        <v>2.0329218106995874</v>
      </c>
      <c r="AG199" s="19">
        <f t="shared" si="9"/>
        <v>39.946502057613152</v>
      </c>
      <c r="AH199" s="19">
        <f>(Z199-AA199)/W199*100</f>
        <v>11.139917695473253</v>
      </c>
      <c r="AI199" s="19">
        <f>AA199/W199*100</f>
        <v>28.10699588477366</v>
      </c>
      <c r="AJ199" s="43">
        <f t="shared" si="10"/>
        <v>100</v>
      </c>
      <c r="AK199" s="44">
        <f t="shared" si="11"/>
        <v>45.344452674897127</v>
      </c>
    </row>
    <row r="200" spans="1:37" x14ac:dyDescent="0.2">
      <c r="A200">
        <v>199</v>
      </c>
      <c r="B200" t="s">
        <v>28</v>
      </c>
      <c r="C200" s="12" t="s">
        <v>29</v>
      </c>
      <c r="D200" s="22">
        <v>79</v>
      </c>
      <c r="E200" s="15" t="s">
        <v>84</v>
      </c>
      <c r="F200" s="22">
        <v>16</v>
      </c>
      <c r="G200" s="15" t="s">
        <v>85</v>
      </c>
      <c r="H200" s="22">
        <v>14</v>
      </c>
      <c r="I200" s="15" t="s">
        <v>41</v>
      </c>
      <c r="J200" s="15" t="s">
        <v>86</v>
      </c>
      <c r="L200" s="15" t="s">
        <v>43</v>
      </c>
      <c r="M200" s="16">
        <v>89.3</v>
      </c>
      <c r="N200" s="19">
        <v>12.93</v>
      </c>
      <c r="O200" s="19">
        <v>348.8</v>
      </c>
      <c r="P200" s="19">
        <v>48.657600000000002</v>
      </c>
      <c r="Q200" s="19">
        <v>2.2999999999999998</v>
      </c>
      <c r="R200" s="19">
        <v>10.15</v>
      </c>
      <c r="S200" s="19">
        <v>22.69</v>
      </c>
      <c r="T200" s="19">
        <v>39.04</v>
      </c>
      <c r="U200" s="19">
        <v>27.4</v>
      </c>
      <c r="V200" s="19">
        <v>4.93</v>
      </c>
      <c r="W200" s="18">
        <v>18.170000000000002</v>
      </c>
      <c r="X200" s="19">
        <v>13.417</v>
      </c>
      <c r="Y200" s="19">
        <v>12.794</v>
      </c>
      <c r="Z200" s="19">
        <v>7.4729999999999999</v>
      </c>
      <c r="AA200" s="19">
        <v>4.3170000000000002</v>
      </c>
      <c r="AB200" s="20">
        <f>Z200/$W200*100</f>
        <v>41.128233351678588</v>
      </c>
      <c r="AC200" s="20">
        <f>AA200/$W200*100</f>
        <v>23.758943313153548</v>
      </c>
      <c r="AE200" s="19">
        <f>(W200-X200)/W200*100</f>
        <v>26.158503026967537</v>
      </c>
      <c r="AF200" s="19">
        <f>((W200-Y200)/W200*100)-AE200</f>
        <v>3.4287286736378633</v>
      </c>
      <c r="AG200" s="19">
        <f t="shared" si="9"/>
        <v>29.284534947716015</v>
      </c>
      <c r="AH200" s="19">
        <f>(Z200-AA200)/W200*100</f>
        <v>17.369290038525037</v>
      </c>
      <c r="AI200" s="19">
        <f>AA200/W200*100</f>
        <v>23.758943313153548</v>
      </c>
      <c r="AJ200" s="43">
        <f t="shared" si="10"/>
        <v>100</v>
      </c>
      <c r="AK200" s="44">
        <f t="shared" si="11"/>
        <v>52.975580627407822</v>
      </c>
    </row>
    <row r="201" spans="1:37" x14ac:dyDescent="0.2">
      <c r="A201">
        <v>200</v>
      </c>
      <c r="B201" t="s">
        <v>28</v>
      </c>
      <c r="C201" s="12" t="s">
        <v>29</v>
      </c>
      <c r="D201" s="22">
        <v>79</v>
      </c>
      <c r="E201" s="15" t="s">
        <v>84</v>
      </c>
      <c r="F201" s="22">
        <v>16</v>
      </c>
      <c r="G201" s="15" t="s">
        <v>85</v>
      </c>
      <c r="H201" s="22">
        <v>14</v>
      </c>
      <c r="I201" s="15" t="s">
        <v>41</v>
      </c>
      <c r="J201" s="15" t="s">
        <v>86</v>
      </c>
      <c r="L201" s="15" t="s">
        <v>44</v>
      </c>
      <c r="M201" s="16">
        <v>34.5</v>
      </c>
      <c r="N201" s="19">
        <v>10.57</v>
      </c>
      <c r="O201" s="19">
        <v>458.4</v>
      </c>
      <c r="P201" s="19">
        <v>48.452880000000015</v>
      </c>
      <c r="Q201" s="19">
        <v>1.89</v>
      </c>
      <c r="R201" s="19">
        <v>11.05</v>
      </c>
      <c r="S201" s="19">
        <v>19.7</v>
      </c>
      <c r="T201" s="19">
        <v>34.61</v>
      </c>
      <c r="U201" s="19">
        <v>24.03</v>
      </c>
      <c r="V201" s="19">
        <v>4.84</v>
      </c>
      <c r="W201" s="18">
        <v>20</v>
      </c>
      <c r="X201" s="19">
        <v>14.618</v>
      </c>
      <c r="Y201" s="19">
        <v>13.298</v>
      </c>
      <c r="Z201" s="19">
        <v>8.1050000000000004</v>
      </c>
      <c r="AA201" s="19">
        <v>5.2009999999999996</v>
      </c>
      <c r="AB201" s="20">
        <f>Z201/$W201*100</f>
        <v>40.524999999999999</v>
      </c>
      <c r="AC201" s="20">
        <f>AA201/$W201*100</f>
        <v>26.004999999999999</v>
      </c>
      <c r="AE201" s="19">
        <f>(W201-X201)/W201*100</f>
        <v>26.91</v>
      </c>
      <c r="AF201" s="19">
        <f>((W201-Y201)/W201*100)-AE201</f>
        <v>6.5999999999999979</v>
      </c>
      <c r="AG201" s="19">
        <f t="shared" si="9"/>
        <v>25.965000000000007</v>
      </c>
      <c r="AH201" s="19">
        <f>(Z201-AA201)/W201*100</f>
        <v>14.520000000000005</v>
      </c>
      <c r="AI201" s="19">
        <f>AA201/W201*100</f>
        <v>26.004999999999999</v>
      </c>
      <c r="AJ201" s="43">
        <f t="shared" si="10"/>
        <v>100.00000000000001</v>
      </c>
      <c r="AK201" s="44">
        <f t="shared" si="11"/>
        <v>54.200760000000002</v>
      </c>
    </row>
    <row r="202" spans="1:37" x14ac:dyDescent="0.2">
      <c r="A202">
        <v>201</v>
      </c>
      <c r="B202" t="s">
        <v>28</v>
      </c>
      <c r="C202" s="12" t="s">
        <v>29</v>
      </c>
      <c r="D202" s="22">
        <v>79</v>
      </c>
      <c r="E202" s="15" t="s">
        <v>84</v>
      </c>
      <c r="F202" s="22">
        <v>16</v>
      </c>
      <c r="G202" s="15" t="s">
        <v>85</v>
      </c>
      <c r="H202" s="22">
        <v>14</v>
      </c>
      <c r="I202" s="15" t="s">
        <v>41</v>
      </c>
      <c r="J202" s="15" t="s">
        <v>86</v>
      </c>
      <c r="L202" s="15" t="s">
        <v>45</v>
      </c>
      <c r="M202" s="16">
        <v>10.4</v>
      </c>
      <c r="N202" s="19">
        <v>18.856666666666666</v>
      </c>
      <c r="O202" s="19">
        <v>158.4</v>
      </c>
      <c r="P202" s="19">
        <v>29.858400000000003</v>
      </c>
      <c r="Q202" s="19">
        <v>2.21</v>
      </c>
      <c r="R202" s="19">
        <v>10.09</v>
      </c>
      <c r="S202" s="19">
        <v>19.12</v>
      </c>
      <c r="T202" s="19">
        <v>34.5</v>
      </c>
      <c r="U202" s="19">
        <v>25.34</v>
      </c>
      <c r="V202" s="19">
        <v>5.6</v>
      </c>
      <c r="W202" s="18">
        <v>16.12</v>
      </c>
      <c r="X202" s="19">
        <v>12.313000000000001</v>
      </c>
      <c r="Y202" s="19">
        <v>11.481999999999999</v>
      </c>
      <c r="Z202" s="19">
        <v>5.15</v>
      </c>
      <c r="AA202" s="19">
        <v>4.2060000000000004</v>
      </c>
      <c r="AB202" s="20">
        <f>Z202/$W202*100</f>
        <v>31.947890818858561</v>
      </c>
      <c r="AC202" s="20">
        <f>AA202/$W202*100</f>
        <v>26.091811414392062</v>
      </c>
      <c r="AE202" s="19">
        <f>(W202-X202)/W202*100</f>
        <v>23.616625310173696</v>
      </c>
      <c r="AF202" s="19">
        <f>((W202-Y202)/W202*100)-AE202</f>
        <v>5.1550868486352464</v>
      </c>
      <c r="AG202" s="19">
        <f t="shared" si="9"/>
        <v>39.280397022332487</v>
      </c>
      <c r="AH202" s="19">
        <f>(Z202-AA202)/W202*100</f>
        <v>5.8560794044665005</v>
      </c>
      <c r="AI202" s="19">
        <f>AA202/W202*100</f>
        <v>26.091811414392062</v>
      </c>
      <c r="AJ202" s="43">
        <f t="shared" si="10"/>
        <v>100</v>
      </c>
      <c r="AK202" s="44">
        <f t="shared" si="11"/>
        <v>51.854199751861046</v>
      </c>
    </row>
    <row r="203" spans="1:37" x14ac:dyDescent="0.2">
      <c r="A203">
        <v>202</v>
      </c>
      <c r="B203" t="s">
        <v>28</v>
      </c>
      <c r="C203" s="12" t="s">
        <v>29</v>
      </c>
      <c r="D203" s="22">
        <v>79</v>
      </c>
      <c r="E203" s="15" t="s">
        <v>84</v>
      </c>
      <c r="F203" s="22">
        <v>16</v>
      </c>
      <c r="G203" s="15" t="s">
        <v>85</v>
      </c>
      <c r="H203" s="22">
        <v>14</v>
      </c>
      <c r="I203" s="15" t="s">
        <v>41</v>
      </c>
      <c r="J203" s="15" t="s">
        <v>86</v>
      </c>
      <c r="L203" s="15" t="s">
        <v>45</v>
      </c>
      <c r="M203" s="16">
        <v>21</v>
      </c>
      <c r="N203" s="19">
        <v>18.856666666666666</v>
      </c>
      <c r="O203" s="19">
        <v>142</v>
      </c>
      <c r="P203" s="19">
        <v>26.823800000000002</v>
      </c>
      <c r="Q203" s="19">
        <v>1.97</v>
      </c>
      <c r="R203" s="19">
        <v>9.51</v>
      </c>
      <c r="S203" s="19">
        <v>20.71</v>
      </c>
      <c r="T203" s="19">
        <v>33.340000000000003</v>
      </c>
      <c r="U203" s="19">
        <v>25.01</v>
      </c>
      <c r="V203" s="19">
        <v>5.1100000000000003</v>
      </c>
      <c r="W203" s="18">
        <v>18.399999999999999</v>
      </c>
      <c r="X203" s="19">
        <v>13.124000000000001</v>
      </c>
      <c r="Y203" s="19">
        <v>12.163</v>
      </c>
      <c r="Z203" s="19">
        <v>6.4130000000000003</v>
      </c>
      <c r="AA203" s="19">
        <v>4.4569999999999999</v>
      </c>
      <c r="AB203" s="20">
        <f>Z203/$W203*100</f>
        <v>34.853260869565226</v>
      </c>
      <c r="AC203" s="20">
        <f>AA203/$W203*100</f>
        <v>24.222826086956523</v>
      </c>
      <c r="AE203" s="19">
        <f>(W203-X203)/W203*100</f>
        <v>28.673913043478251</v>
      </c>
      <c r="AF203" s="19">
        <f>((W203-Y203)/W203*100)-AE203</f>
        <v>5.2228260869565233</v>
      </c>
      <c r="AG203" s="19">
        <f t="shared" si="9"/>
        <v>31.249999999999993</v>
      </c>
      <c r="AH203" s="19">
        <f>(Z203-AA203)/W203*100</f>
        <v>10.630434782608699</v>
      </c>
      <c r="AI203" s="19">
        <f>AA203/W203*100</f>
        <v>24.222826086956523</v>
      </c>
      <c r="AJ203" s="43">
        <f t="shared" si="10"/>
        <v>100</v>
      </c>
      <c r="AK203" s="44">
        <f t="shared" si="11"/>
        <v>54.956880434782605</v>
      </c>
    </row>
    <row r="204" spans="1:37" x14ac:dyDescent="0.2">
      <c r="A204">
        <v>203</v>
      </c>
      <c r="B204" t="s">
        <v>28</v>
      </c>
      <c r="C204" s="12" t="s">
        <v>29</v>
      </c>
      <c r="D204" s="22">
        <v>79</v>
      </c>
      <c r="E204" s="15" t="s">
        <v>84</v>
      </c>
      <c r="F204" s="22">
        <v>16</v>
      </c>
      <c r="G204" s="15" t="s">
        <v>85</v>
      </c>
      <c r="H204" s="22">
        <v>14</v>
      </c>
      <c r="I204" s="15" t="s">
        <v>41</v>
      </c>
      <c r="J204" s="15" t="s">
        <v>86</v>
      </c>
      <c r="L204" s="15" t="s">
        <v>45</v>
      </c>
      <c r="M204" s="16">
        <v>38.65</v>
      </c>
      <c r="N204" s="20">
        <v>18.856666666666666</v>
      </c>
      <c r="O204" s="19">
        <v>352.8</v>
      </c>
      <c r="P204" s="19">
        <v>66.432239999999993</v>
      </c>
      <c r="Q204" s="19">
        <v>2.12</v>
      </c>
      <c r="R204" s="19">
        <v>10.48</v>
      </c>
      <c r="S204" s="19">
        <v>23.25</v>
      </c>
      <c r="T204" s="19">
        <v>38.03</v>
      </c>
      <c r="U204" s="19">
        <v>28.25</v>
      </c>
      <c r="V204" s="19">
        <v>5.86</v>
      </c>
      <c r="W204" s="18">
        <v>17.95</v>
      </c>
      <c r="X204" s="19">
        <v>12.926</v>
      </c>
      <c r="Y204" s="19">
        <v>11.617000000000001</v>
      </c>
      <c r="Z204" s="19">
        <v>6.4669999999999996</v>
      </c>
      <c r="AA204" s="19">
        <v>4.234</v>
      </c>
      <c r="AB204" s="20">
        <f>Z204/$W204*100</f>
        <v>36.02785515320334</v>
      </c>
      <c r="AC204" s="20">
        <f>AA204/$W204*100</f>
        <v>23.587743732590528</v>
      </c>
      <c r="AE204" s="19">
        <f>(W204-X204)/W204*100</f>
        <v>27.98885793871866</v>
      </c>
      <c r="AF204" s="19">
        <f>((W204-Y204)/W204*100)-AE204</f>
        <v>7.2924791086350922</v>
      </c>
      <c r="AG204" s="19">
        <f t="shared" si="9"/>
        <v>28.690807799442904</v>
      </c>
      <c r="AH204" s="19">
        <f>(Z204-AA204)/W204*100</f>
        <v>12.440111420612812</v>
      </c>
      <c r="AI204" s="19">
        <f>AA204/W204*100</f>
        <v>23.587743732590528</v>
      </c>
      <c r="AJ204" s="43">
        <f t="shared" si="10"/>
        <v>99.999999999999986</v>
      </c>
      <c r="AK204" s="44">
        <f t="shared" si="11"/>
        <v>57.714395543175485</v>
      </c>
    </row>
    <row r="205" spans="1:37" x14ac:dyDescent="0.2">
      <c r="A205">
        <v>204</v>
      </c>
      <c r="B205" t="s">
        <v>28</v>
      </c>
      <c r="C205" s="12" t="s">
        <v>29</v>
      </c>
      <c r="D205" s="22">
        <v>79</v>
      </c>
      <c r="E205" s="15" t="s">
        <v>84</v>
      </c>
      <c r="F205" s="22">
        <v>16</v>
      </c>
      <c r="G205" s="15" t="s">
        <v>85</v>
      </c>
      <c r="H205" s="22">
        <v>14</v>
      </c>
      <c r="I205" s="15" t="s">
        <v>41</v>
      </c>
      <c r="J205" s="15" t="s">
        <v>86</v>
      </c>
      <c r="L205" s="15" t="s">
        <v>45</v>
      </c>
      <c r="M205" s="16">
        <v>125.45</v>
      </c>
      <c r="N205" s="20">
        <v>22.64</v>
      </c>
      <c r="O205" s="19">
        <v>516</v>
      </c>
      <c r="P205" s="19">
        <v>116.8224</v>
      </c>
      <c r="Q205" s="19">
        <v>2.23</v>
      </c>
      <c r="R205" s="19">
        <v>7.82</v>
      </c>
      <c r="S205" s="19">
        <v>27.84</v>
      </c>
      <c r="T205" s="19">
        <v>38.299999999999997</v>
      </c>
      <c r="U205" s="19">
        <v>31.65</v>
      </c>
      <c r="V205" s="19">
        <v>6.95</v>
      </c>
      <c r="W205" s="18">
        <v>15.45</v>
      </c>
      <c r="X205" s="19">
        <v>10.833</v>
      </c>
      <c r="Y205" s="19">
        <v>11.048999999999999</v>
      </c>
      <c r="Z205" s="19">
        <v>3.831</v>
      </c>
      <c r="AA205" s="19">
        <v>3.1219999999999999</v>
      </c>
      <c r="AB205" s="20">
        <f>Z205/$W205*100</f>
        <v>24.796116504854371</v>
      </c>
      <c r="AC205" s="20">
        <f>AA205/$W205*100</f>
        <v>20.207119741100325</v>
      </c>
      <c r="AE205" s="48">
        <f>(W205-X205)/W205*100</f>
        <v>29.883495145631063</v>
      </c>
      <c r="AF205" s="48">
        <f>((W205-Y205)/W205*100)-AE205</f>
        <v>-1.3980582524271767</v>
      </c>
      <c r="AG205" s="48">
        <f t="shared" si="9"/>
        <v>46.71844660194175</v>
      </c>
      <c r="AH205" s="48">
        <f>(Z205-AA205)/W205*100</f>
        <v>4.5889967637540465</v>
      </c>
      <c r="AI205" s="48">
        <f>AA205/W205*100</f>
        <v>20.207119741100325</v>
      </c>
      <c r="AJ205" s="49">
        <f t="shared" si="10"/>
        <v>100.00000000000001</v>
      </c>
      <c r="AK205" s="50">
        <f t="shared" si="11"/>
        <v>52.278038834951452</v>
      </c>
    </row>
    <row r="206" spans="1:37" x14ac:dyDescent="0.2">
      <c r="A206">
        <v>205</v>
      </c>
      <c r="B206" t="s">
        <v>28</v>
      </c>
      <c r="C206" s="12" t="s">
        <v>29</v>
      </c>
      <c r="D206" s="22">
        <v>81</v>
      </c>
      <c r="E206" s="15" t="s">
        <v>87</v>
      </c>
      <c r="F206" s="22">
        <v>10</v>
      </c>
      <c r="G206" s="15" t="s">
        <v>88</v>
      </c>
      <c r="H206" s="22">
        <v>14</v>
      </c>
      <c r="I206" s="15" t="s">
        <v>41</v>
      </c>
      <c r="J206" s="15" t="s">
        <v>89</v>
      </c>
      <c r="L206" s="14" t="s">
        <v>34</v>
      </c>
      <c r="M206" s="16">
        <v>6.3250000000000002</v>
      </c>
      <c r="N206" s="20">
        <v>11.239166666666668</v>
      </c>
      <c r="O206" s="19">
        <v>51.6</v>
      </c>
      <c r="P206" s="19">
        <v>5.9236000000000004</v>
      </c>
      <c r="Q206" s="19">
        <v>3.96</v>
      </c>
      <c r="R206" s="19">
        <v>13.17</v>
      </c>
      <c r="S206" s="19">
        <v>16.96</v>
      </c>
      <c r="T206" s="19">
        <v>47.46</v>
      </c>
      <c r="U206" s="19">
        <v>26.295000000000002</v>
      </c>
      <c r="V206" s="19">
        <v>4.66</v>
      </c>
      <c r="W206" s="18">
        <v>23.29</v>
      </c>
      <c r="X206" s="19">
        <v>19.268000000000001</v>
      </c>
      <c r="Y206" s="19">
        <v>17.6845</v>
      </c>
      <c r="Z206" s="19">
        <v>9.9929999999999986</v>
      </c>
      <c r="AA206" s="19">
        <v>5.6935000000000002</v>
      </c>
      <c r="AB206" s="20">
        <f>Z206/$W206*100</f>
        <v>42.906826964362381</v>
      </c>
      <c r="AC206" s="20">
        <f>AA206/$W206*100</f>
        <v>24.446114212108203</v>
      </c>
      <c r="AE206" s="19">
        <f>(W206-X206)/W206*100</f>
        <v>17.269214255045078</v>
      </c>
      <c r="AF206" s="19">
        <f>((W206-Y206)/W206*100)-AE206</f>
        <v>6.7990553885787932</v>
      </c>
      <c r="AG206" s="19">
        <f t="shared" si="9"/>
        <v>33.024903392013741</v>
      </c>
      <c r="AH206" s="19">
        <f>(Z206-AA206)/W206*100</f>
        <v>18.460712752254178</v>
      </c>
      <c r="AI206" s="19">
        <f>AA206/W206*100</f>
        <v>24.446114212108203</v>
      </c>
      <c r="AJ206" s="43">
        <f t="shared" si="10"/>
        <v>99.999999999999986</v>
      </c>
      <c r="AK206" s="44">
        <f t="shared" si="11"/>
        <v>54.018364104766007</v>
      </c>
    </row>
    <row r="207" spans="1:37" x14ac:dyDescent="0.2">
      <c r="A207">
        <v>206</v>
      </c>
      <c r="B207" t="s">
        <v>28</v>
      </c>
      <c r="C207" s="12" t="s">
        <v>29</v>
      </c>
      <c r="D207" s="22">
        <v>81</v>
      </c>
      <c r="E207" s="15" t="s">
        <v>87</v>
      </c>
      <c r="F207" s="22">
        <v>10</v>
      </c>
      <c r="G207" s="15" t="s">
        <v>88</v>
      </c>
      <c r="H207" s="22">
        <v>14</v>
      </c>
      <c r="I207" s="15" t="s">
        <v>41</v>
      </c>
      <c r="J207" s="15" t="s">
        <v>89</v>
      </c>
      <c r="L207" s="14" t="s">
        <v>34</v>
      </c>
      <c r="M207" s="16">
        <v>16.247025000000001</v>
      </c>
      <c r="N207" s="20">
        <v>11.239166666666668</v>
      </c>
      <c r="O207" s="19">
        <v>145.28333333333336</v>
      </c>
      <c r="P207" s="19">
        <v>17.225261666666665</v>
      </c>
      <c r="Q207" s="19">
        <v>3.7174999999999998</v>
      </c>
      <c r="R207" s="19">
        <v>13.522500000000001</v>
      </c>
      <c r="S207" s="19">
        <v>17.071249999999999</v>
      </c>
      <c r="T207" s="19">
        <v>42.987499999999997</v>
      </c>
      <c r="U207" s="19">
        <v>25.0625</v>
      </c>
      <c r="V207" s="19">
        <v>5.4787499999999998</v>
      </c>
      <c r="W207" s="18">
        <v>23.178750000000001</v>
      </c>
      <c r="X207" s="19">
        <v>17.857875</v>
      </c>
      <c r="Y207" s="19">
        <v>16.370874999999998</v>
      </c>
      <c r="Z207" s="19">
        <v>9.7028749999999988</v>
      </c>
      <c r="AA207" s="19">
        <v>5.179125</v>
      </c>
      <c r="AB207" s="20">
        <f>Z207/$W207*100</f>
        <v>41.861079652699125</v>
      </c>
      <c r="AC207" s="20">
        <f>AA207/$W207*100</f>
        <v>22.344280860702153</v>
      </c>
      <c r="AE207" s="19">
        <f>(W207-X207)/W207*100</f>
        <v>22.955832389580976</v>
      </c>
      <c r="AF207" s="19">
        <f>((W207-Y207)/W207*100)-AE207</f>
        <v>6.415358895540102</v>
      </c>
      <c r="AG207" s="19">
        <f t="shared" si="9"/>
        <v>28.767729062179786</v>
      </c>
      <c r="AH207" s="19">
        <f>(Z207-AA207)/W207*100</f>
        <v>19.516798791996976</v>
      </c>
      <c r="AI207" s="19">
        <f>AA207/W207*100</f>
        <v>22.344280860702153</v>
      </c>
      <c r="AJ207" s="43">
        <f t="shared" si="10"/>
        <v>100</v>
      </c>
      <c r="AK207" s="44">
        <f t="shared" si="11"/>
        <v>57.010773337647649</v>
      </c>
    </row>
    <row r="208" spans="1:37" x14ac:dyDescent="0.2">
      <c r="A208">
        <v>207</v>
      </c>
      <c r="B208" t="s">
        <v>28</v>
      </c>
      <c r="C208" s="12" t="s">
        <v>29</v>
      </c>
      <c r="D208" s="22">
        <v>81</v>
      </c>
      <c r="E208" s="15" t="s">
        <v>87</v>
      </c>
      <c r="F208" s="22">
        <v>10</v>
      </c>
      <c r="G208" s="15" t="s">
        <v>88</v>
      </c>
      <c r="H208" s="22">
        <v>14</v>
      </c>
      <c r="I208" s="15" t="s">
        <v>41</v>
      </c>
      <c r="J208" s="15" t="s">
        <v>89</v>
      </c>
      <c r="L208" s="14" t="s">
        <v>34</v>
      </c>
      <c r="M208" s="16">
        <v>27.05</v>
      </c>
      <c r="N208" s="20">
        <v>10.220000000000001</v>
      </c>
      <c r="O208" s="19">
        <v>126.4</v>
      </c>
      <c r="P208" s="19">
        <v>12.918080000000003</v>
      </c>
      <c r="Q208" s="19">
        <v>2.81</v>
      </c>
      <c r="R208" s="19">
        <v>17.37</v>
      </c>
      <c r="S208" s="19">
        <v>13.95</v>
      </c>
      <c r="T208" s="19">
        <v>41.83</v>
      </c>
      <c r="U208" s="19">
        <v>21.21</v>
      </c>
      <c r="V208" s="19">
        <v>3</v>
      </c>
      <c r="W208" s="18">
        <v>31.48</v>
      </c>
      <c r="X208" s="19">
        <v>21.309000000000001</v>
      </c>
      <c r="Y208" s="19">
        <v>18.937000000000001</v>
      </c>
      <c r="Z208" s="19">
        <v>12.275</v>
      </c>
      <c r="AA208" s="19">
        <v>3.9729999999999999</v>
      </c>
      <c r="AB208" s="20">
        <f>Z208/$W208*100</f>
        <v>38.993011435832273</v>
      </c>
      <c r="AC208" s="20">
        <f>AA208/$W208*100</f>
        <v>12.620711562897077</v>
      </c>
      <c r="AE208" s="19">
        <f>(W208-X208)/W208*100</f>
        <v>32.309402795425662</v>
      </c>
      <c r="AF208" s="19">
        <f>((W208-Y208)/W208*100)-AE208</f>
        <v>7.53494282083863</v>
      </c>
      <c r="AG208" s="19">
        <f t="shared" si="9"/>
        <v>21.162642947903443</v>
      </c>
      <c r="AH208" s="19">
        <f>(Z208-AA208)/W208*100</f>
        <v>26.372299872935194</v>
      </c>
      <c r="AI208" s="19">
        <f>AA208/W208*100</f>
        <v>12.620711562897077</v>
      </c>
      <c r="AJ208" s="43">
        <f t="shared" si="10"/>
        <v>100</v>
      </c>
      <c r="AK208" s="44">
        <f t="shared" si="11"/>
        <v>70.403275095298611</v>
      </c>
    </row>
    <row r="209" spans="1:37" x14ac:dyDescent="0.2">
      <c r="A209">
        <v>208</v>
      </c>
      <c r="B209" t="s">
        <v>28</v>
      </c>
      <c r="C209" s="12" t="s">
        <v>29</v>
      </c>
      <c r="D209" s="22">
        <v>81</v>
      </c>
      <c r="E209" s="15" t="s">
        <v>87</v>
      </c>
      <c r="F209" s="22">
        <v>10</v>
      </c>
      <c r="G209" s="15" t="s">
        <v>88</v>
      </c>
      <c r="H209" s="22">
        <v>14</v>
      </c>
      <c r="I209" s="15" t="s">
        <v>41</v>
      </c>
      <c r="J209" s="15" t="s">
        <v>89</v>
      </c>
      <c r="L209" s="14" t="s">
        <v>34</v>
      </c>
      <c r="M209" s="16">
        <v>4.5999999999999996</v>
      </c>
      <c r="N209" s="20">
        <v>15.287037037037036</v>
      </c>
      <c r="O209" s="19">
        <v>44</v>
      </c>
      <c r="P209" s="19">
        <v>6.16</v>
      </c>
      <c r="Q209" s="19">
        <v>3.3</v>
      </c>
      <c r="R209" s="19">
        <v>12.71</v>
      </c>
      <c r="S209" s="19">
        <v>23.19</v>
      </c>
      <c r="T209" s="19">
        <v>51.53</v>
      </c>
      <c r="U209" s="19">
        <v>29.58</v>
      </c>
      <c r="V209" s="19">
        <v>7.69</v>
      </c>
      <c r="W209" s="18">
        <v>23.29</v>
      </c>
      <c r="X209" s="19">
        <v>17.100000000000001</v>
      </c>
      <c r="Y209" s="19">
        <v>15.22</v>
      </c>
      <c r="Z209" s="19">
        <v>8.44</v>
      </c>
      <c r="AA209" s="19">
        <v>4.57</v>
      </c>
      <c r="AB209" s="20">
        <f>Z209/$W209*100</f>
        <v>36.238729068269642</v>
      </c>
      <c r="AC209" s="20">
        <f>AA209/$W209*100</f>
        <v>19.622155431515672</v>
      </c>
      <c r="AE209" s="19">
        <f>(W209-X209)/W209*100</f>
        <v>26.577930442249887</v>
      </c>
      <c r="AF209" s="19">
        <f>((W209-Y209)/W209*100)-AE209</f>
        <v>8.072133963074279</v>
      </c>
      <c r="AG209" s="19">
        <f t="shared" si="9"/>
        <v>29.1112065264062</v>
      </c>
      <c r="AH209" s="19">
        <f>(Z209-AA209)/W209*100</f>
        <v>16.616573636753969</v>
      </c>
      <c r="AI209" s="19">
        <f>AA209/W209*100</f>
        <v>19.622155431515672</v>
      </c>
      <c r="AJ209" s="43">
        <f t="shared" si="10"/>
        <v>100</v>
      </c>
      <c r="AK209" s="44">
        <f t="shared" si="11"/>
        <v>62.4225848003435</v>
      </c>
    </row>
    <row r="210" spans="1:37" x14ac:dyDescent="0.2">
      <c r="A210">
        <v>209</v>
      </c>
      <c r="B210" t="s">
        <v>28</v>
      </c>
      <c r="C210" s="12" t="s">
        <v>29</v>
      </c>
      <c r="D210" s="22">
        <v>81</v>
      </c>
      <c r="E210" s="15" t="s">
        <v>87</v>
      </c>
      <c r="F210" s="22">
        <v>10</v>
      </c>
      <c r="G210" s="15" t="s">
        <v>88</v>
      </c>
      <c r="H210" s="22">
        <v>14</v>
      </c>
      <c r="I210" s="15" t="s">
        <v>41</v>
      </c>
      <c r="J210" s="15" t="s">
        <v>89</v>
      </c>
      <c r="L210" s="14" t="s">
        <v>34</v>
      </c>
      <c r="M210" s="16">
        <v>14.484038888888888</v>
      </c>
      <c r="N210" s="20">
        <v>15.287037037037036</v>
      </c>
      <c r="O210" s="19">
        <v>128.3606208112875</v>
      </c>
      <c r="P210" s="19">
        <v>20.446549505467374</v>
      </c>
      <c r="Q210" s="19">
        <v>3.4133333333333327</v>
      </c>
      <c r="R210" s="19">
        <v>11.983333333333333</v>
      </c>
      <c r="S210" s="19">
        <v>17.113333333333337</v>
      </c>
      <c r="T210" s="19">
        <v>41.133333333333333</v>
      </c>
      <c r="U210" s="19">
        <v>22.772222222222222</v>
      </c>
      <c r="V210" s="19">
        <v>4.2222222222222232</v>
      </c>
      <c r="W210" s="18">
        <v>20.06111111111111</v>
      </c>
      <c r="X210" s="19">
        <v>15.418333333333335</v>
      </c>
      <c r="Y210" s="19">
        <v>14.27877777777778</v>
      </c>
      <c r="Z210" s="19">
        <v>7.88</v>
      </c>
      <c r="AA210" s="19">
        <v>4.2555555555555564</v>
      </c>
      <c r="AB210" s="20">
        <f>Z210/$W210*100</f>
        <v>39.279977845472168</v>
      </c>
      <c r="AC210" s="20">
        <f>AA210/$W210*100</f>
        <v>21.212960398781505</v>
      </c>
      <c r="AE210" s="19">
        <f>(W210-X210)/W210*100</f>
        <v>23.143173636111868</v>
      </c>
      <c r="AF210" s="19">
        <f>((W210-Y210)/W210*100)-AE210</f>
        <v>5.6804209360287956</v>
      </c>
      <c r="AG210" s="19">
        <f t="shared" si="9"/>
        <v>31.896427582387169</v>
      </c>
      <c r="AH210" s="19">
        <f>(Z210-AA210)/W210*100</f>
        <v>18.067017446690663</v>
      </c>
      <c r="AI210" s="19">
        <f>AA210/W210*100</f>
        <v>21.212960398781505</v>
      </c>
      <c r="AJ210" s="43">
        <f t="shared" si="10"/>
        <v>100</v>
      </c>
      <c r="AK210" s="44">
        <f t="shared" si="11"/>
        <v>57.444455829410131</v>
      </c>
    </row>
    <row r="211" spans="1:37" x14ac:dyDescent="0.2">
      <c r="A211">
        <v>210</v>
      </c>
      <c r="B211" t="s">
        <v>28</v>
      </c>
      <c r="C211" s="12" t="s">
        <v>29</v>
      </c>
      <c r="D211" s="22">
        <v>81</v>
      </c>
      <c r="E211" s="15" t="s">
        <v>87</v>
      </c>
      <c r="F211" s="22">
        <v>10</v>
      </c>
      <c r="G211" s="15" t="s">
        <v>88</v>
      </c>
      <c r="H211" s="22">
        <v>14</v>
      </c>
      <c r="I211" s="15" t="s">
        <v>41</v>
      </c>
      <c r="J211" s="15" t="s">
        <v>89</v>
      </c>
      <c r="L211" s="14" t="s">
        <v>34</v>
      </c>
      <c r="M211" s="16">
        <v>26.975000000000001</v>
      </c>
      <c r="N211" s="20">
        <v>15.287037037037036</v>
      </c>
      <c r="O211" s="19">
        <v>160.93333333333334</v>
      </c>
      <c r="P211" s="19">
        <v>26.325733333333332</v>
      </c>
      <c r="Q211" s="19">
        <v>3.1266666666666665</v>
      </c>
      <c r="R211" s="19">
        <v>12.233333333333334</v>
      </c>
      <c r="S211" s="19">
        <v>16.77</v>
      </c>
      <c r="T211" s="19">
        <v>37.846666666666664</v>
      </c>
      <c r="U211" s="19">
        <v>23.45</v>
      </c>
      <c r="V211" s="19">
        <v>5.5466666666666669</v>
      </c>
      <c r="W211" s="18">
        <v>19.486666666666668</v>
      </c>
      <c r="X211" s="19">
        <v>14.997999999999999</v>
      </c>
      <c r="Y211" s="19">
        <v>13.230666666666666</v>
      </c>
      <c r="Z211" s="19">
        <v>7.7236666666666665</v>
      </c>
      <c r="AA211" s="19">
        <v>4.4593333333333334</v>
      </c>
      <c r="AB211" s="20">
        <f>Z211/$W211*100</f>
        <v>39.635648306534378</v>
      </c>
      <c r="AC211" s="20">
        <f>AA211/$W211*100</f>
        <v>22.884023263770096</v>
      </c>
      <c r="AE211" s="19">
        <f>(W211-X211)/W211*100</f>
        <v>23.034553540882662</v>
      </c>
      <c r="AF211" s="19">
        <f>((W211-Y211)/W211*100)-AE211</f>
        <v>9.0694491960314778</v>
      </c>
      <c r="AG211" s="19">
        <f t="shared" si="9"/>
        <v>28.260348956551482</v>
      </c>
      <c r="AH211" s="19">
        <f>(Z211-AA211)/W211*100</f>
        <v>16.751625042764282</v>
      </c>
      <c r="AI211" s="19">
        <f>AA211/W211*100</f>
        <v>22.884023263770096</v>
      </c>
      <c r="AJ211" s="43">
        <f t="shared" si="10"/>
        <v>100</v>
      </c>
      <c r="AK211" s="44">
        <f t="shared" si="11"/>
        <v>59.327071501881633</v>
      </c>
    </row>
    <row r="212" spans="1:37" x14ac:dyDescent="0.2">
      <c r="A212">
        <v>211</v>
      </c>
      <c r="B212" t="s">
        <v>28</v>
      </c>
      <c r="C212" s="12" t="s">
        <v>29</v>
      </c>
      <c r="D212" s="22">
        <v>81</v>
      </c>
      <c r="E212" s="15" t="s">
        <v>87</v>
      </c>
      <c r="F212" s="22">
        <v>10</v>
      </c>
      <c r="G212" s="15" t="s">
        <v>88</v>
      </c>
      <c r="H212" s="22">
        <v>14</v>
      </c>
      <c r="I212" s="15" t="s">
        <v>41</v>
      </c>
      <c r="J212" s="15" t="s">
        <v>89</v>
      </c>
      <c r="L212" s="14" t="s">
        <v>34</v>
      </c>
      <c r="M212" s="16">
        <v>25.837499999999999</v>
      </c>
      <c r="N212" s="20">
        <v>23.885000000000002</v>
      </c>
      <c r="O212" s="19">
        <v>180.4</v>
      </c>
      <c r="P212" s="19">
        <v>40.958840000000002</v>
      </c>
      <c r="Q212" s="19">
        <v>2.73</v>
      </c>
      <c r="R212" s="19">
        <v>11.935</v>
      </c>
      <c r="S212" s="19">
        <v>20.914999999999999</v>
      </c>
      <c r="T212" s="19">
        <v>40.854999999999997</v>
      </c>
      <c r="U212" s="19">
        <v>25.92</v>
      </c>
      <c r="V212" s="19">
        <v>5.03</v>
      </c>
      <c r="W212" s="18">
        <v>19.7</v>
      </c>
      <c r="X212" s="19">
        <v>13.638999999999999</v>
      </c>
      <c r="Y212" s="19">
        <v>12.522500000000001</v>
      </c>
      <c r="Z212" s="19">
        <v>6.3635000000000002</v>
      </c>
      <c r="AA212" s="19">
        <v>3.8119999999999998</v>
      </c>
      <c r="AB212" s="20">
        <f>Z212/$W212*100</f>
        <v>32.302030456852791</v>
      </c>
      <c r="AC212" s="20">
        <f>AA212/$W212*100</f>
        <v>19.350253807106597</v>
      </c>
      <c r="AE212" s="19">
        <f>(W212-X212)/W212*100</f>
        <v>30.766497461928932</v>
      </c>
      <c r="AF212" s="19">
        <f>((W212-Y212)/W212*100)-AE212</f>
        <v>5.667512690355327</v>
      </c>
      <c r="AG212" s="19">
        <f t="shared" si="9"/>
        <v>31.263959390862951</v>
      </c>
      <c r="AH212" s="19">
        <f>(Z212-AA212)/W212*100</f>
        <v>12.951776649746193</v>
      </c>
      <c r="AI212" s="19">
        <f>AA212/W212*100</f>
        <v>19.350253807106597</v>
      </c>
      <c r="AJ212" s="43">
        <f t="shared" si="10"/>
        <v>100</v>
      </c>
      <c r="AK212" s="44">
        <f t="shared" si="11"/>
        <v>60.994878172588841</v>
      </c>
    </row>
    <row r="213" spans="1:37" x14ac:dyDescent="0.2">
      <c r="A213">
        <v>212</v>
      </c>
      <c r="B213" t="s">
        <v>28</v>
      </c>
      <c r="C213" s="12" t="s">
        <v>29</v>
      </c>
      <c r="D213" s="22">
        <v>81</v>
      </c>
      <c r="E213" s="15" t="s">
        <v>87</v>
      </c>
      <c r="F213" s="22">
        <v>10</v>
      </c>
      <c r="G213" s="15" t="s">
        <v>88</v>
      </c>
      <c r="H213" s="22">
        <v>14</v>
      </c>
      <c r="I213" s="15" t="s">
        <v>41</v>
      </c>
      <c r="J213" s="15" t="s">
        <v>89</v>
      </c>
      <c r="L213" s="14" t="s">
        <v>43</v>
      </c>
      <c r="M213" s="16">
        <v>26.7</v>
      </c>
      <c r="N213" s="20">
        <v>25.02</v>
      </c>
      <c r="O213" s="19">
        <v>167.2</v>
      </c>
      <c r="P213" s="19">
        <v>41.833440000000003</v>
      </c>
      <c r="Q213" s="19">
        <v>2.56</v>
      </c>
      <c r="R213" s="19">
        <v>10.1</v>
      </c>
      <c r="S213" s="19">
        <v>24.11</v>
      </c>
      <c r="T213" s="19">
        <v>45.73</v>
      </c>
      <c r="U213" s="19">
        <v>31.53</v>
      </c>
      <c r="V213" s="19">
        <v>6.9</v>
      </c>
      <c r="W213" s="18">
        <v>14.54</v>
      </c>
      <c r="X213" s="19">
        <v>9.9090000000000007</v>
      </c>
      <c r="Y213" s="19">
        <v>9.2469999999999999</v>
      </c>
      <c r="Z213" s="19">
        <v>4.4640000000000004</v>
      </c>
      <c r="AA213" s="19">
        <v>3.2589999999999999</v>
      </c>
      <c r="AB213" s="20">
        <f>Z213/$W213*100</f>
        <v>30.701513067400281</v>
      </c>
      <c r="AC213" s="20">
        <f>AA213/$W213*100</f>
        <v>22.414030261348007</v>
      </c>
      <c r="AE213" s="19">
        <f>(W213-X213)/W213*100</f>
        <v>31.850068775790913</v>
      </c>
      <c r="AF213" s="19">
        <f>((W213-Y213)/W213*100)-AE213</f>
        <v>4.5529573590096355</v>
      </c>
      <c r="AG213" s="19">
        <f t="shared" si="9"/>
        <v>32.89546079779916</v>
      </c>
      <c r="AH213" s="19">
        <f>(Z213-AA213)/W213*100</f>
        <v>8.2874828060522745</v>
      </c>
      <c r="AI213" s="19">
        <f>AA213/W213*100</f>
        <v>22.414030261348007</v>
      </c>
      <c r="AJ213" s="43">
        <f t="shared" si="10"/>
        <v>99.999999999999986</v>
      </c>
      <c r="AK213" s="44">
        <f t="shared" si="11"/>
        <v>56.802826685006892</v>
      </c>
    </row>
    <row r="214" spans="1:37" x14ac:dyDescent="0.2">
      <c r="A214">
        <v>213</v>
      </c>
      <c r="B214" t="s">
        <v>28</v>
      </c>
      <c r="C214" s="12" t="s">
        <v>29</v>
      </c>
      <c r="D214" s="22">
        <v>81</v>
      </c>
      <c r="E214" s="15" t="s">
        <v>87</v>
      </c>
      <c r="F214" s="22">
        <v>10</v>
      </c>
      <c r="G214" s="15" t="s">
        <v>88</v>
      </c>
      <c r="H214" s="22">
        <v>14</v>
      </c>
      <c r="I214" s="15" t="s">
        <v>41</v>
      </c>
      <c r="J214" s="15" t="s">
        <v>89</v>
      </c>
      <c r="L214" s="14" t="s">
        <v>44</v>
      </c>
      <c r="M214" s="16">
        <v>15.52</v>
      </c>
      <c r="N214" s="20">
        <v>9.42</v>
      </c>
      <c r="O214" s="19">
        <v>223.2</v>
      </c>
      <c r="P214" s="19">
        <v>21.025440000000003</v>
      </c>
      <c r="Q214" s="19">
        <v>2.68</v>
      </c>
      <c r="R214" s="19">
        <v>10.47</v>
      </c>
      <c r="S214" s="19">
        <v>20.98</v>
      </c>
      <c r="T214" s="19">
        <v>38.07</v>
      </c>
      <c r="U214" s="19">
        <v>24.95</v>
      </c>
      <c r="V214" s="19">
        <v>3.32</v>
      </c>
      <c r="W214" s="18">
        <v>23.2</v>
      </c>
      <c r="X214" s="19">
        <v>16.54</v>
      </c>
      <c r="Y214" s="19">
        <v>15.601000000000001</v>
      </c>
      <c r="Z214" s="19">
        <v>9.1630000000000003</v>
      </c>
      <c r="AA214" s="19">
        <v>3.61</v>
      </c>
      <c r="AB214" s="20">
        <f>Z214/$W214*100</f>
        <v>39.49568965517242</v>
      </c>
      <c r="AC214" s="20">
        <f>AA214/$W214*100</f>
        <v>15.560344827586206</v>
      </c>
      <c r="AE214" s="19">
        <f>(W214-X214)/W214*100</f>
        <v>28.706896551724135</v>
      </c>
      <c r="AF214" s="19">
        <f>((W214-Y214)/W214*100)-AE214</f>
        <v>4.0474137931034448</v>
      </c>
      <c r="AG214" s="19">
        <f t="shared" si="9"/>
        <v>27.750000000000014</v>
      </c>
      <c r="AH214" s="19">
        <f>(Z214-AA214)/W214*100</f>
        <v>23.93534482758621</v>
      </c>
      <c r="AI214" s="19">
        <f>AA214/W214*100</f>
        <v>15.560344827586206</v>
      </c>
      <c r="AJ214" s="43">
        <f t="shared" si="10"/>
        <v>100.00000000000001</v>
      </c>
      <c r="AK214" s="44">
        <f t="shared" si="11"/>
        <v>62.79</v>
      </c>
    </row>
    <row r="215" spans="1:37" x14ac:dyDescent="0.2">
      <c r="A215">
        <v>214</v>
      </c>
      <c r="B215" t="s">
        <v>28</v>
      </c>
      <c r="C215" s="12" t="s">
        <v>29</v>
      </c>
      <c r="D215" s="22">
        <v>81</v>
      </c>
      <c r="E215" s="15" t="s">
        <v>87</v>
      </c>
      <c r="F215" s="22">
        <v>10</v>
      </c>
      <c r="G215" s="15" t="s">
        <v>88</v>
      </c>
      <c r="H215" s="22">
        <v>14</v>
      </c>
      <c r="I215" s="15" t="s">
        <v>41</v>
      </c>
      <c r="J215" s="15" t="s">
        <v>89</v>
      </c>
      <c r="L215" s="14" t="s">
        <v>44</v>
      </c>
      <c r="M215" s="16">
        <v>14.85</v>
      </c>
      <c r="N215" s="20">
        <v>24.175000000000001</v>
      </c>
      <c r="O215" s="19">
        <v>120.6</v>
      </c>
      <c r="P215" s="19">
        <v>28.93066</v>
      </c>
      <c r="Q215" s="19">
        <v>2.61</v>
      </c>
      <c r="R215" s="19">
        <v>11.675000000000001</v>
      </c>
      <c r="S215" s="19">
        <v>19.95</v>
      </c>
      <c r="T215" s="19">
        <v>37.534999999999997</v>
      </c>
      <c r="U215" s="19">
        <v>26.23</v>
      </c>
      <c r="V215" s="19">
        <v>6.0949999999999998</v>
      </c>
      <c r="W215" s="18">
        <v>18.414999999999999</v>
      </c>
      <c r="X215" s="19">
        <v>12.9575</v>
      </c>
      <c r="Y215" s="19">
        <v>11.676500000000001</v>
      </c>
      <c r="Z215" s="19">
        <v>6.3784999999999998</v>
      </c>
      <c r="AA215" s="19">
        <v>4.0555000000000003</v>
      </c>
      <c r="AB215" s="20">
        <f>Z215/$W215*100</f>
        <v>34.637523757806136</v>
      </c>
      <c r="AC215" s="20">
        <f>AA215/$W215*100</f>
        <v>22.022807493890852</v>
      </c>
      <c r="AE215" s="19">
        <f>(W215-X215)/W215*100</f>
        <v>29.63616616888406</v>
      </c>
      <c r="AF215" s="19">
        <f>((W215-Y215)/W215*100)-AE215</f>
        <v>6.9562856367091968</v>
      </c>
      <c r="AG215" s="19">
        <f t="shared" si="9"/>
        <v>28.770024436600607</v>
      </c>
      <c r="AH215" s="19">
        <f>(Z215-AA215)/W215*100</f>
        <v>12.614716263915286</v>
      </c>
      <c r="AI215" s="19">
        <f>AA215/W215*100</f>
        <v>22.022807493890852</v>
      </c>
      <c r="AJ215" s="43">
        <f t="shared" si="10"/>
        <v>100</v>
      </c>
      <c r="AK215" s="44">
        <f t="shared" si="11"/>
        <v>59.342071680695078</v>
      </c>
    </row>
    <row r="216" spans="1:37" x14ac:dyDescent="0.2">
      <c r="A216">
        <v>215</v>
      </c>
      <c r="B216" t="s">
        <v>28</v>
      </c>
      <c r="C216" s="12" t="s">
        <v>29</v>
      </c>
      <c r="D216" s="22">
        <v>81</v>
      </c>
      <c r="E216" s="15" t="s">
        <v>87</v>
      </c>
      <c r="F216" s="22">
        <v>10</v>
      </c>
      <c r="G216" s="15" t="s">
        <v>88</v>
      </c>
      <c r="H216" s="22">
        <v>14</v>
      </c>
      <c r="I216" s="15" t="s">
        <v>41</v>
      </c>
      <c r="J216" s="15" t="s">
        <v>89</v>
      </c>
      <c r="L216" s="14" t="s">
        <v>44</v>
      </c>
      <c r="M216" s="16">
        <v>29.175000000000001</v>
      </c>
      <c r="N216" s="20">
        <v>24.175000000000001</v>
      </c>
      <c r="O216" s="19">
        <v>226</v>
      </c>
      <c r="P216" s="19">
        <v>52.363200000000006</v>
      </c>
      <c r="Q216" s="19">
        <v>2.7650000000000001</v>
      </c>
      <c r="R216" s="19">
        <v>11.484999999999999</v>
      </c>
      <c r="S216" s="19">
        <v>23.065000000000001</v>
      </c>
      <c r="T216" s="19">
        <v>45.19</v>
      </c>
      <c r="U216" s="19">
        <v>27.14</v>
      </c>
      <c r="V216" s="19">
        <v>4.33</v>
      </c>
      <c r="W216" s="18">
        <v>17.175000000000001</v>
      </c>
      <c r="X216" s="19">
        <v>11.5245</v>
      </c>
      <c r="Y216" s="19">
        <v>10.7125</v>
      </c>
      <c r="Z216" s="19">
        <v>5.5525000000000002</v>
      </c>
      <c r="AA216" s="19">
        <v>2.2255000000000003</v>
      </c>
      <c r="AB216" s="20">
        <f>Z216/$W216*100</f>
        <v>32.32896652110626</v>
      </c>
      <c r="AC216" s="20">
        <f>AA216/$W216*100</f>
        <v>12.957787481804949</v>
      </c>
      <c r="AE216" s="19">
        <f>(W216-X216)/W216*100</f>
        <v>32.899563318777297</v>
      </c>
      <c r="AF216" s="19">
        <f>((W216-Y216)/W216*100)-AE216</f>
        <v>4.7278020378457057</v>
      </c>
      <c r="AG216" s="19">
        <f t="shared" si="9"/>
        <v>30.043668122270738</v>
      </c>
      <c r="AH216" s="19">
        <f>(Z216-AA216)/W216*100</f>
        <v>19.37117903930131</v>
      </c>
      <c r="AI216" s="19">
        <f>AA216/W216*100</f>
        <v>12.957787481804949</v>
      </c>
      <c r="AJ216" s="43">
        <f t="shared" si="10"/>
        <v>100</v>
      </c>
      <c r="AK216" s="44">
        <f t="shared" si="11"/>
        <v>67.142157205240167</v>
      </c>
    </row>
    <row r="217" spans="1:37" x14ac:dyDescent="0.2">
      <c r="A217">
        <v>216</v>
      </c>
      <c r="B217" t="s">
        <v>28</v>
      </c>
      <c r="C217" s="12" t="s">
        <v>29</v>
      </c>
      <c r="D217" s="22">
        <v>81</v>
      </c>
      <c r="E217" s="15" t="s">
        <v>87</v>
      </c>
      <c r="F217" s="22">
        <v>10</v>
      </c>
      <c r="G217" s="15" t="s">
        <v>88</v>
      </c>
      <c r="H217" s="22">
        <v>14</v>
      </c>
      <c r="I217" s="15" t="s">
        <v>41</v>
      </c>
      <c r="J217" s="15" t="s">
        <v>89</v>
      </c>
      <c r="L217" s="14" t="s">
        <v>45</v>
      </c>
      <c r="M217" s="16">
        <v>5.5</v>
      </c>
      <c r="N217" s="20">
        <v>16.61</v>
      </c>
      <c r="O217" s="19">
        <v>102</v>
      </c>
      <c r="P217" s="19">
        <v>16.9422</v>
      </c>
      <c r="Q217" s="19">
        <v>2.35</v>
      </c>
      <c r="R217" s="19">
        <v>9.99</v>
      </c>
      <c r="S217" s="19">
        <v>25.5</v>
      </c>
      <c r="T217" s="19">
        <v>43.28</v>
      </c>
      <c r="U217" s="19">
        <v>31.46</v>
      </c>
      <c r="V217" s="19">
        <v>6.75</v>
      </c>
      <c r="W217" s="18">
        <v>20.65</v>
      </c>
      <c r="X217" s="19">
        <v>13.092000000000001</v>
      </c>
      <c r="Y217" s="19">
        <v>12.335000000000001</v>
      </c>
      <c r="Z217" s="19">
        <v>7.1980000000000004</v>
      </c>
      <c r="AA217" s="19">
        <v>4.0190000000000001</v>
      </c>
      <c r="AB217" s="20">
        <f>Z217/$W217*100</f>
        <v>34.857142857142861</v>
      </c>
      <c r="AC217" s="20">
        <f>AA217/$W217*100</f>
        <v>19.462469733656178</v>
      </c>
      <c r="AE217" s="19">
        <f>(W217-X217)/W217*100</f>
        <v>36.600484261501201</v>
      </c>
      <c r="AF217" s="19">
        <f>((W217-Y217)/W217*100)-AE217</f>
        <v>3.6658595641646485</v>
      </c>
      <c r="AG217" s="19">
        <f t="shared" si="9"/>
        <v>24.876513317191289</v>
      </c>
      <c r="AH217" s="19">
        <f>(Z217-AA217)/W217*100</f>
        <v>15.394673123486685</v>
      </c>
      <c r="AI217" s="19">
        <f>AA217/W217*100</f>
        <v>19.462469733656178</v>
      </c>
      <c r="AJ217" s="43">
        <f t="shared" si="10"/>
        <v>100</v>
      </c>
      <c r="AK217" s="44">
        <f t="shared" si="11"/>
        <v>59.946237288135592</v>
      </c>
    </row>
    <row r="218" spans="1:37" x14ac:dyDescent="0.2">
      <c r="A218">
        <v>217</v>
      </c>
      <c r="B218" t="s">
        <v>28</v>
      </c>
      <c r="C218" s="12" t="s">
        <v>29</v>
      </c>
      <c r="D218" s="22">
        <v>82</v>
      </c>
      <c r="E218" s="15" t="s">
        <v>90</v>
      </c>
      <c r="F218" s="22">
        <v>7</v>
      </c>
      <c r="G218" s="15" t="s">
        <v>91</v>
      </c>
      <c r="H218" s="22">
        <v>14</v>
      </c>
      <c r="I218" s="15" t="s">
        <v>41</v>
      </c>
      <c r="J218" s="15" t="s">
        <v>92</v>
      </c>
      <c r="L218" s="15" t="s">
        <v>34</v>
      </c>
      <c r="M218" s="16">
        <v>10.6233334</v>
      </c>
      <c r="N218" s="20">
        <v>9.8529999999999998</v>
      </c>
      <c r="O218" s="19">
        <v>144.26</v>
      </c>
      <c r="P218" s="19">
        <v>15.305702</v>
      </c>
      <c r="Q218" s="19">
        <v>3.3220000000000001</v>
      </c>
      <c r="R218" s="19">
        <v>12.882000000000001</v>
      </c>
      <c r="S218" s="19">
        <v>16.443999999999999</v>
      </c>
      <c r="T218" s="19">
        <v>38.768000000000001</v>
      </c>
      <c r="U218" s="19">
        <v>22.771999999999998</v>
      </c>
      <c r="V218" s="19">
        <v>4.2160000000000002</v>
      </c>
      <c r="W218" s="18">
        <v>26.277999999999999</v>
      </c>
      <c r="X218" s="19">
        <v>18.819800000000001</v>
      </c>
      <c r="Y218" s="19">
        <v>17.630400000000002</v>
      </c>
      <c r="Z218" s="19">
        <v>10.505399999999998</v>
      </c>
      <c r="AA218" s="19">
        <v>4.9617999999999993</v>
      </c>
      <c r="AB218" s="20">
        <f>Z218/$W218*100</f>
        <v>39.977928305046042</v>
      </c>
      <c r="AC218" s="20">
        <f>AA218/$W218*100</f>
        <v>18.881954486642819</v>
      </c>
      <c r="AE218" s="19">
        <f>(W218-X218)/W218*100</f>
        <v>28.381916431996341</v>
      </c>
      <c r="AF218" s="19">
        <f>((W218-Y218)/W218*100)-AE218</f>
        <v>4.5262196514194351</v>
      </c>
      <c r="AG218" s="19">
        <f t="shared" si="9"/>
        <v>27.113935611538174</v>
      </c>
      <c r="AH218" s="19">
        <f>(Z218-AA218)/W218*100</f>
        <v>21.095973818403223</v>
      </c>
      <c r="AI218" s="19">
        <f>AA218/W218*100</f>
        <v>18.881954486642819</v>
      </c>
      <c r="AJ218" s="43">
        <f t="shared" si="10"/>
        <v>100</v>
      </c>
      <c r="AK218" s="44">
        <f t="shared" si="11"/>
        <v>59.750849379709265</v>
      </c>
    </row>
    <row r="219" spans="1:37" x14ac:dyDescent="0.2">
      <c r="A219">
        <v>218</v>
      </c>
      <c r="B219" t="s">
        <v>28</v>
      </c>
      <c r="C219" s="12" t="s">
        <v>29</v>
      </c>
      <c r="D219" s="22">
        <v>82</v>
      </c>
      <c r="E219" s="15" t="s">
        <v>90</v>
      </c>
      <c r="F219" s="22">
        <v>7</v>
      </c>
      <c r="G219" s="15" t="s">
        <v>91</v>
      </c>
      <c r="H219" s="22">
        <v>14</v>
      </c>
      <c r="I219" s="15" t="s">
        <v>41</v>
      </c>
      <c r="J219" s="15" t="s">
        <v>92</v>
      </c>
      <c r="L219" s="15" t="s">
        <v>34</v>
      </c>
      <c r="M219" s="16">
        <v>22.75</v>
      </c>
      <c r="N219" s="19">
        <v>9.8529999999999998</v>
      </c>
      <c r="O219" s="19">
        <v>177.6</v>
      </c>
      <c r="P219" s="19">
        <v>16.143840000000001</v>
      </c>
      <c r="Q219" s="19">
        <v>2.64</v>
      </c>
      <c r="R219" s="19">
        <v>13.12</v>
      </c>
      <c r="S219" s="19">
        <v>18.61</v>
      </c>
      <c r="T219" s="19">
        <v>38.369999999999997</v>
      </c>
      <c r="U219" s="19">
        <v>25.61</v>
      </c>
      <c r="V219" s="19">
        <v>4.8600000000000003</v>
      </c>
      <c r="W219" s="18">
        <v>28.69</v>
      </c>
      <c r="X219" s="19">
        <v>19.864000000000001</v>
      </c>
      <c r="Y219" s="19">
        <v>18.116</v>
      </c>
      <c r="Z219" s="19">
        <v>11.984999999999999</v>
      </c>
      <c r="AA219" s="19">
        <v>6.0819999999999999</v>
      </c>
      <c r="AB219" s="20">
        <f>Z219/$W219*100</f>
        <v>41.774137330080165</v>
      </c>
      <c r="AC219" s="20">
        <f>AA219/$W219*100</f>
        <v>21.199024050191703</v>
      </c>
      <c r="AE219" s="19">
        <f>(W219-X219)/W219*100</f>
        <v>30.763332171488322</v>
      </c>
      <c r="AF219" s="19">
        <f>((W219-Y219)/W219*100)-AE219</f>
        <v>6.0927152317880839</v>
      </c>
      <c r="AG219" s="19">
        <f t="shared" si="9"/>
        <v>21.369815266643435</v>
      </c>
      <c r="AH219" s="19">
        <f>(Z219-AA219)/W219*100</f>
        <v>20.575113279888459</v>
      </c>
      <c r="AI219" s="19">
        <f>AA219/W219*100</f>
        <v>21.199024050191703</v>
      </c>
      <c r="AJ219" s="43">
        <f t="shared" si="10"/>
        <v>100</v>
      </c>
      <c r="AK219" s="44">
        <f t="shared" si="11"/>
        <v>59.512220285813882</v>
      </c>
    </row>
    <row r="220" spans="1:37" x14ac:dyDescent="0.2">
      <c r="A220">
        <v>219</v>
      </c>
      <c r="B220" t="s">
        <v>28</v>
      </c>
      <c r="C220" s="12" t="s">
        <v>29</v>
      </c>
      <c r="D220" s="22">
        <v>82</v>
      </c>
      <c r="E220" s="15" t="s">
        <v>90</v>
      </c>
      <c r="F220" s="22">
        <v>7</v>
      </c>
      <c r="G220" s="15" t="s">
        <v>91</v>
      </c>
      <c r="H220" s="22">
        <v>14</v>
      </c>
      <c r="I220" s="15" t="s">
        <v>41</v>
      </c>
      <c r="J220" s="15" t="s">
        <v>92</v>
      </c>
      <c r="L220" s="15" t="s">
        <v>34</v>
      </c>
      <c r="M220" s="16">
        <v>2.7222219999999999</v>
      </c>
      <c r="N220" s="19">
        <v>14.538611111111109</v>
      </c>
      <c r="O220" s="19">
        <v>69.777777777777786</v>
      </c>
      <c r="P220" s="19">
        <v>11.401688888888891</v>
      </c>
      <c r="Q220" s="19">
        <v>3.37</v>
      </c>
      <c r="R220" s="19">
        <v>15.61</v>
      </c>
      <c r="S220" s="19">
        <v>15.29</v>
      </c>
      <c r="T220" s="19">
        <v>33.25</v>
      </c>
      <c r="U220" s="19">
        <v>21.4</v>
      </c>
      <c r="V220" s="19">
        <v>4.82</v>
      </c>
      <c r="W220" s="18">
        <v>33.44</v>
      </c>
      <c r="X220" s="19">
        <v>22.934999999999999</v>
      </c>
      <c r="Y220" s="19">
        <v>21.724</v>
      </c>
      <c r="Z220" s="19">
        <v>13.512</v>
      </c>
      <c r="AA220" s="19">
        <v>6.3360000000000003</v>
      </c>
      <c r="AB220" s="20">
        <f>Z220/$W220*100</f>
        <v>40.406698564593306</v>
      </c>
      <c r="AC220" s="20">
        <f>AA220/$W220*100</f>
        <v>18.947368421052634</v>
      </c>
      <c r="AE220" s="19">
        <f>(W220-X220)/W220*100</f>
        <v>31.414473684210524</v>
      </c>
      <c r="AF220" s="19">
        <f>((W220-Y220)/W220*100)-AE220</f>
        <v>3.6214114832535849</v>
      </c>
      <c r="AG220" s="19">
        <f t="shared" si="9"/>
        <v>24.557416267942596</v>
      </c>
      <c r="AH220" s="19">
        <f>(Z220-AA220)/W220*100</f>
        <v>21.459330143540672</v>
      </c>
      <c r="AI220" s="19">
        <f>AA220/W220*100</f>
        <v>18.947368421052634</v>
      </c>
      <c r="AJ220" s="43">
        <f t="shared" si="10"/>
        <v>100</v>
      </c>
      <c r="AK220" s="44">
        <f t="shared" si="11"/>
        <v>59.344841507177016</v>
      </c>
    </row>
    <row r="221" spans="1:37" x14ac:dyDescent="0.2">
      <c r="A221">
        <v>220</v>
      </c>
      <c r="B221" t="s">
        <v>28</v>
      </c>
      <c r="C221" s="12" t="s">
        <v>29</v>
      </c>
      <c r="D221" s="22">
        <v>82</v>
      </c>
      <c r="E221" s="15" t="s">
        <v>90</v>
      </c>
      <c r="F221" s="22">
        <v>7</v>
      </c>
      <c r="G221" s="15" t="s">
        <v>91</v>
      </c>
      <c r="H221" s="22">
        <v>14</v>
      </c>
      <c r="I221" s="15" t="s">
        <v>41</v>
      </c>
      <c r="J221" s="15" t="s">
        <v>92</v>
      </c>
      <c r="L221" s="15" t="s">
        <v>34</v>
      </c>
      <c r="M221" s="16">
        <v>9.0690473333333337</v>
      </c>
      <c r="N221" s="19">
        <v>14.538611111111109</v>
      </c>
      <c r="O221" s="19">
        <v>123.44761904761906</v>
      </c>
      <c r="P221" s="19">
        <v>16.28140761904762</v>
      </c>
      <c r="Q221" s="19">
        <v>3.3766666666666665</v>
      </c>
      <c r="R221" s="19">
        <v>12.89</v>
      </c>
      <c r="S221" s="19">
        <v>16.100000000000001</v>
      </c>
      <c r="T221" s="19">
        <v>36.106666666666662</v>
      </c>
      <c r="U221" s="19">
        <v>22.06</v>
      </c>
      <c r="V221" s="19">
        <v>4.2366666666666664</v>
      </c>
      <c r="W221" s="18">
        <v>28.09</v>
      </c>
      <c r="X221" s="19">
        <v>19.497</v>
      </c>
      <c r="Y221" s="19">
        <v>18.28833333333333</v>
      </c>
      <c r="Z221" s="19">
        <v>10.710333333333333</v>
      </c>
      <c r="AA221" s="19">
        <v>4.6076666666666668</v>
      </c>
      <c r="AB221" s="20">
        <f>Z221/$W221*100</f>
        <v>38.128634152130061</v>
      </c>
      <c r="AC221" s="20">
        <f>AA221/$W221*100</f>
        <v>16.403227720422453</v>
      </c>
      <c r="AE221" s="19">
        <f>(W221-X221)/W221*100</f>
        <v>30.590957636169456</v>
      </c>
      <c r="AF221" s="19">
        <f>((W221-Y221)/W221*100)-AE221</f>
        <v>4.3028361219888538</v>
      </c>
      <c r="AG221" s="19">
        <f t="shared" si="9"/>
        <v>26.977572089711618</v>
      </c>
      <c r="AH221" s="19">
        <f>(Z221-AA221)/W221*100</f>
        <v>21.725406431707604</v>
      </c>
      <c r="AI221" s="19">
        <f>AA221/W221*100</f>
        <v>16.403227720422453</v>
      </c>
      <c r="AJ221" s="43">
        <f t="shared" si="10"/>
        <v>99.999999999999972</v>
      </c>
      <c r="AK221" s="44">
        <f t="shared" si="11"/>
        <v>62.57836596653614</v>
      </c>
    </row>
    <row r="222" spans="1:37" x14ac:dyDescent="0.2">
      <c r="A222">
        <v>221</v>
      </c>
      <c r="B222" t="s">
        <v>28</v>
      </c>
      <c r="C222" s="12" t="s">
        <v>29</v>
      </c>
      <c r="D222" s="22">
        <v>82</v>
      </c>
      <c r="E222" s="15" t="s">
        <v>90</v>
      </c>
      <c r="F222" s="22">
        <v>7</v>
      </c>
      <c r="G222" s="15" t="s">
        <v>91</v>
      </c>
      <c r="H222" s="22">
        <v>14</v>
      </c>
      <c r="I222" s="15" t="s">
        <v>41</v>
      </c>
      <c r="J222" s="15" t="s">
        <v>92</v>
      </c>
      <c r="L222" s="15" t="s">
        <v>34</v>
      </c>
      <c r="M222" s="16">
        <v>14.918749999999999</v>
      </c>
      <c r="N222" s="19">
        <v>14.538611111111109</v>
      </c>
      <c r="O222" s="19">
        <v>149.69999999999999</v>
      </c>
      <c r="P222" s="19">
        <v>21.072340000000004</v>
      </c>
      <c r="Q222" s="19">
        <v>3.1</v>
      </c>
      <c r="R222" s="19">
        <v>11.535</v>
      </c>
      <c r="S222" s="19">
        <v>20.66</v>
      </c>
      <c r="T222" s="19">
        <v>43.615000000000002</v>
      </c>
      <c r="U222" s="19">
        <v>26.555</v>
      </c>
      <c r="V222" s="19">
        <v>4.5549999999999997</v>
      </c>
      <c r="W222" s="18">
        <v>22.254999999999999</v>
      </c>
      <c r="X222" s="19">
        <v>16.589749999999999</v>
      </c>
      <c r="Y222" s="19">
        <v>15.2645</v>
      </c>
      <c r="Z222" s="19">
        <v>8.7212499999999995</v>
      </c>
      <c r="AA222" s="19">
        <v>4.4027500000000002</v>
      </c>
      <c r="AB222" s="20">
        <f>Z222/$W222*100</f>
        <v>39.187822961132326</v>
      </c>
      <c r="AC222" s="20">
        <f>AA222/$W222*100</f>
        <v>19.78319478768816</v>
      </c>
      <c r="AE222" s="19">
        <f>(W222-X222)/W222*100</f>
        <v>25.456077286003147</v>
      </c>
      <c r="AF222" s="19">
        <f>((W222-Y222)/W222*100)-AE222</f>
        <v>5.9548416086272731</v>
      </c>
      <c r="AG222" s="19">
        <f t="shared" si="9"/>
        <v>29.401258144237246</v>
      </c>
      <c r="AH222" s="19">
        <f>(Z222-AA222)/W222*100</f>
        <v>19.40462817344417</v>
      </c>
      <c r="AI222" s="19">
        <f>AA222/W222*100</f>
        <v>19.78319478768816</v>
      </c>
      <c r="AJ222" s="43">
        <f t="shared" si="10"/>
        <v>100</v>
      </c>
      <c r="AK222" s="44">
        <f t="shared" si="11"/>
        <v>59.730106717591553</v>
      </c>
    </row>
    <row r="223" spans="1:37" x14ac:dyDescent="0.2">
      <c r="A223">
        <v>222</v>
      </c>
      <c r="B223" t="s">
        <v>28</v>
      </c>
      <c r="C223" s="12" t="s">
        <v>29</v>
      </c>
      <c r="D223" s="22">
        <v>82</v>
      </c>
      <c r="E223" s="15" t="s">
        <v>90</v>
      </c>
      <c r="F223" s="22">
        <v>7</v>
      </c>
      <c r="G223" s="15" t="s">
        <v>91</v>
      </c>
      <c r="H223" s="22">
        <v>14</v>
      </c>
      <c r="I223" s="15" t="s">
        <v>41</v>
      </c>
      <c r="J223" s="15" t="s">
        <v>92</v>
      </c>
      <c r="L223" s="15" t="s">
        <v>43</v>
      </c>
      <c r="M223" s="16">
        <v>6.5</v>
      </c>
      <c r="N223" s="19">
        <v>10.07</v>
      </c>
      <c r="O223" s="19">
        <v>122.4</v>
      </c>
      <c r="P223" s="19">
        <v>12.754080000000002</v>
      </c>
      <c r="Q223" s="19">
        <v>3.3</v>
      </c>
      <c r="R223" s="19">
        <v>13.68</v>
      </c>
      <c r="S223" s="19">
        <v>16.71</v>
      </c>
      <c r="T223" s="19">
        <v>35.950000000000003</v>
      </c>
      <c r="U223" s="19">
        <v>23.46</v>
      </c>
      <c r="V223" s="19">
        <v>4.01</v>
      </c>
      <c r="W223" s="18">
        <v>30.97</v>
      </c>
      <c r="X223" s="19">
        <v>21.108000000000001</v>
      </c>
      <c r="Y223" s="19">
        <v>20.341999999999999</v>
      </c>
      <c r="Z223" s="19">
        <v>12.625</v>
      </c>
      <c r="AA223" s="19">
        <v>6.0309999999999997</v>
      </c>
      <c r="AB223" s="20">
        <f>Z223/$W223*100</f>
        <v>40.765256700032296</v>
      </c>
      <c r="AC223" s="20">
        <f>AA223/$W223*100</f>
        <v>19.473684210526315</v>
      </c>
      <c r="AE223" s="19">
        <f>(W223-X223)/W223*100</f>
        <v>31.84371972876977</v>
      </c>
      <c r="AF223" s="19">
        <f>((W223-Y223)/W223*100)-AE223</f>
        <v>2.473361317403949</v>
      </c>
      <c r="AG223" s="19">
        <f t="shared" si="9"/>
        <v>24.917662253793999</v>
      </c>
      <c r="AH223" s="19">
        <f>(Z223-AA223)/W223*100</f>
        <v>21.291572489505974</v>
      </c>
      <c r="AI223" s="19">
        <f>AA223/W223*100</f>
        <v>19.473684210526315</v>
      </c>
      <c r="AJ223" s="43">
        <f t="shared" si="10"/>
        <v>100.00000000000001</v>
      </c>
      <c r="AK223" s="44">
        <f t="shared" si="11"/>
        <v>57.642886664514066</v>
      </c>
    </row>
    <row r="224" spans="1:37" x14ac:dyDescent="0.2">
      <c r="A224">
        <v>223</v>
      </c>
      <c r="B224" t="s">
        <v>28</v>
      </c>
      <c r="C224" s="12" t="s">
        <v>29</v>
      </c>
      <c r="D224" s="22">
        <v>82</v>
      </c>
      <c r="E224" s="15" t="s">
        <v>90</v>
      </c>
      <c r="F224" s="22">
        <v>7</v>
      </c>
      <c r="G224" s="15" t="s">
        <v>91</v>
      </c>
      <c r="H224" s="22">
        <v>14</v>
      </c>
      <c r="I224" s="15" t="s">
        <v>41</v>
      </c>
      <c r="J224" s="15" t="s">
        <v>92</v>
      </c>
      <c r="L224" s="15" t="s">
        <v>43</v>
      </c>
      <c r="M224" s="16">
        <v>14.737500000000001</v>
      </c>
      <c r="N224" s="19">
        <v>10.07</v>
      </c>
      <c r="O224" s="19">
        <v>163.19999999999999</v>
      </c>
      <c r="P224" s="19">
        <v>16.009920000000001</v>
      </c>
      <c r="Q224" s="19">
        <v>3.13</v>
      </c>
      <c r="R224" s="19">
        <v>12.94</v>
      </c>
      <c r="S224" s="19">
        <v>15.79</v>
      </c>
      <c r="T224" s="19">
        <v>36.505000000000003</v>
      </c>
      <c r="U224" s="19">
        <v>22.475000000000001</v>
      </c>
      <c r="V224" s="19">
        <v>4.5199999999999996</v>
      </c>
      <c r="W224" s="18">
        <v>25.274999999999999</v>
      </c>
      <c r="X224" s="19">
        <v>18.586500000000001</v>
      </c>
      <c r="Y224" s="19">
        <v>17.110500000000002</v>
      </c>
      <c r="Z224" s="19">
        <v>10.419499999999999</v>
      </c>
      <c r="AA224" s="19">
        <v>5.274</v>
      </c>
      <c r="AB224" s="20">
        <f>Z224/$W224*100</f>
        <v>41.224530168150345</v>
      </c>
      <c r="AC224" s="20">
        <f>AA224/$W224*100</f>
        <v>20.866468842729972</v>
      </c>
      <c r="AE224" s="19">
        <f>(W224-X224)/W224*100</f>
        <v>26.46290801186943</v>
      </c>
      <c r="AF224" s="19">
        <f>((W224-Y224)/W224*100)-AE224</f>
        <v>5.8397626112759582</v>
      </c>
      <c r="AG224" s="19">
        <f t="shared" si="9"/>
        <v>26.472799208704267</v>
      </c>
      <c r="AH224" s="19">
        <f>(Z224-AA224)/W224*100</f>
        <v>20.358061325420373</v>
      </c>
      <c r="AI224" s="19">
        <f>AA224/W224*100</f>
        <v>20.866468842729972</v>
      </c>
      <c r="AJ224" s="43">
        <f t="shared" si="10"/>
        <v>100</v>
      </c>
      <c r="AK224" s="44">
        <f t="shared" si="11"/>
        <v>58.680824925816012</v>
      </c>
    </row>
    <row r="225" spans="1:37" x14ac:dyDescent="0.2">
      <c r="A225">
        <v>224</v>
      </c>
      <c r="B225" t="s">
        <v>28</v>
      </c>
      <c r="C225" s="12" t="s">
        <v>29</v>
      </c>
      <c r="D225" s="22">
        <v>82</v>
      </c>
      <c r="E225" s="15" t="s">
        <v>90</v>
      </c>
      <c r="F225" s="22">
        <v>7</v>
      </c>
      <c r="G225" s="15" t="s">
        <v>91</v>
      </c>
      <c r="H225" s="22">
        <v>14</v>
      </c>
      <c r="I225" s="15" t="s">
        <v>41</v>
      </c>
      <c r="J225" s="15" t="s">
        <v>92</v>
      </c>
      <c r="L225" s="15" t="s">
        <v>43</v>
      </c>
      <c r="M225" s="16">
        <v>7.4285709999999998</v>
      </c>
      <c r="N225" s="19">
        <v>15.855</v>
      </c>
      <c r="O225" s="19">
        <v>90.285714285714292</v>
      </c>
      <c r="P225" s="19">
        <v>13.109485714285716</v>
      </c>
      <c r="Q225" s="19">
        <v>2.88</v>
      </c>
      <c r="R225" s="19">
        <v>12.42</v>
      </c>
      <c r="S225" s="19">
        <v>17.559999999999999</v>
      </c>
      <c r="T225" s="19">
        <v>35.67</v>
      </c>
      <c r="U225" s="19">
        <v>24.49</v>
      </c>
      <c r="V225" s="19">
        <v>4.97</v>
      </c>
      <c r="W225" s="18">
        <v>28</v>
      </c>
      <c r="X225" s="19">
        <v>19.030999999999999</v>
      </c>
      <c r="Y225" s="19">
        <v>17.916</v>
      </c>
      <c r="Z225" s="19">
        <v>12.279</v>
      </c>
      <c r="AA225" s="19">
        <v>5.7350000000000003</v>
      </c>
      <c r="AB225" s="20">
        <f>Z225/$W225*100</f>
        <v>43.853571428571428</v>
      </c>
      <c r="AC225" s="20">
        <f>AA225/$W225*100</f>
        <v>20.482142857142858</v>
      </c>
      <c r="AE225" s="19">
        <f>(W225-X225)/W225*100</f>
        <v>32.032142857142858</v>
      </c>
      <c r="AF225" s="19">
        <f>((W225-Y225)/W225*100)-AE225</f>
        <v>3.9821428571428541</v>
      </c>
      <c r="AG225" s="19">
        <f t="shared" si="9"/>
        <v>20.132142857142856</v>
      </c>
      <c r="AH225" s="19">
        <f>(Z225-AA225)/W225*100</f>
        <v>23.37142857142857</v>
      </c>
      <c r="AI225" s="19">
        <f>AA225/W225*100</f>
        <v>20.482142857142858</v>
      </c>
      <c r="AJ225" s="43">
        <f t="shared" si="10"/>
        <v>100</v>
      </c>
      <c r="AK225" s="44">
        <f t="shared" si="11"/>
        <v>58.253246428571423</v>
      </c>
    </row>
    <row r="226" spans="1:37" x14ac:dyDescent="0.2">
      <c r="A226">
        <v>225</v>
      </c>
      <c r="B226" t="s">
        <v>28</v>
      </c>
      <c r="C226" s="12" t="s">
        <v>29</v>
      </c>
      <c r="D226" s="22">
        <v>82</v>
      </c>
      <c r="E226" s="15" t="s">
        <v>90</v>
      </c>
      <c r="F226" s="22">
        <v>7</v>
      </c>
      <c r="G226" s="15" t="s">
        <v>91</v>
      </c>
      <c r="H226" s="22">
        <v>14</v>
      </c>
      <c r="I226" s="15" t="s">
        <v>41</v>
      </c>
      <c r="J226" s="15" t="s">
        <v>92</v>
      </c>
      <c r="L226" s="15" t="s">
        <v>43</v>
      </c>
      <c r="M226" s="16">
        <v>15.425000000000001</v>
      </c>
      <c r="N226" s="19">
        <v>15.855</v>
      </c>
      <c r="O226" s="19">
        <v>133.6</v>
      </c>
      <c r="P226" s="19">
        <v>22.965840000000004</v>
      </c>
      <c r="Q226" s="19">
        <v>2.83</v>
      </c>
      <c r="R226" s="19">
        <v>10.49</v>
      </c>
      <c r="S226" s="19">
        <v>22.9</v>
      </c>
      <c r="T226" s="19">
        <v>46.58</v>
      </c>
      <c r="U226" s="19">
        <v>27.64</v>
      </c>
      <c r="V226" s="19">
        <v>3.93</v>
      </c>
      <c r="W226" s="18">
        <v>18.63</v>
      </c>
      <c r="X226" s="19">
        <v>12.875</v>
      </c>
      <c r="Y226" s="19">
        <v>11.997999999999999</v>
      </c>
      <c r="Z226" s="19">
        <v>6.4630000000000001</v>
      </c>
      <c r="AA226" s="19">
        <v>2.9830000000000001</v>
      </c>
      <c r="AB226" s="20">
        <f>Z226/$W226*100</f>
        <v>34.691358024691361</v>
      </c>
      <c r="AC226" s="20">
        <f>AA226/$W226*100</f>
        <v>16.011808910359637</v>
      </c>
      <c r="AE226" s="19">
        <f>(W226-X226)/W226*100</f>
        <v>30.891035963499728</v>
      </c>
      <c r="AF226" s="19">
        <f>((W226-Y226)/W226*100)-AE226</f>
        <v>4.7074610842726834</v>
      </c>
      <c r="AG226" s="19">
        <f t="shared" si="9"/>
        <v>29.710144927536231</v>
      </c>
      <c r="AH226" s="19">
        <f>(Z226-AA226)/W226*100</f>
        <v>18.679549114331724</v>
      </c>
      <c r="AI226" s="19">
        <f>AA226/W226*100</f>
        <v>16.011808910359637</v>
      </c>
      <c r="AJ226" s="43">
        <f t="shared" si="10"/>
        <v>100</v>
      </c>
      <c r="AK226" s="44">
        <f t="shared" si="11"/>
        <v>63.489667203435332</v>
      </c>
    </row>
    <row r="227" spans="1:37" x14ac:dyDescent="0.2">
      <c r="A227">
        <v>226</v>
      </c>
      <c r="B227" t="s">
        <v>28</v>
      </c>
      <c r="C227" s="12" t="s">
        <v>29</v>
      </c>
      <c r="D227" s="22">
        <v>82</v>
      </c>
      <c r="E227" s="15" t="s">
        <v>90</v>
      </c>
      <c r="F227" s="22">
        <v>7</v>
      </c>
      <c r="G227" s="15" t="s">
        <v>91</v>
      </c>
      <c r="H227" s="22">
        <v>14</v>
      </c>
      <c r="I227" s="15" t="s">
        <v>41</v>
      </c>
      <c r="J227" s="15" t="s">
        <v>92</v>
      </c>
      <c r="L227" s="15" t="s">
        <v>44</v>
      </c>
      <c r="M227" s="16">
        <v>8.8645833333333339</v>
      </c>
      <c r="N227" s="19">
        <v>11.218333333333332</v>
      </c>
      <c r="O227" s="19">
        <v>136.80000000000001</v>
      </c>
      <c r="P227" s="19">
        <v>15.746293333333336</v>
      </c>
      <c r="Q227" s="19">
        <v>3.23</v>
      </c>
      <c r="R227" s="19">
        <v>12.453333333333333</v>
      </c>
      <c r="S227" s="19">
        <v>16.868333333333336</v>
      </c>
      <c r="T227" s="19">
        <v>37.236666666666657</v>
      </c>
      <c r="U227" s="19">
        <v>23.311666666666667</v>
      </c>
      <c r="V227" s="19">
        <v>4.2249999999999996</v>
      </c>
      <c r="W227" s="18">
        <v>28.536666666666662</v>
      </c>
      <c r="X227" s="19">
        <v>20.752166666666664</v>
      </c>
      <c r="Y227" s="19">
        <v>19.068833333333334</v>
      </c>
      <c r="Z227" s="19">
        <v>11.329000000000001</v>
      </c>
      <c r="AA227" s="19">
        <v>5.9443333333333328</v>
      </c>
      <c r="AB227" s="20">
        <f>Z227/$W227*100</f>
        <v>39.699801425067172</v>
      </c>
      <c r="AC227" s="20">
        <f>AA227/$W227*100</f>
        <v>20.830510454386172</v>
      </c>
      <c r="AE227" s="19">
        <f>(W227-X227)/W227*100</f>
        <v>27.278939376241091</v>
      </c>
      <c r="AF227" s="19">
        <f>((W227-Y227)/W227*100)-AE227</f>
        <v>5.8988435930381797</v>
      </c>
      <c r="AG227" s="19">
        <f t="shared" ref="AG227:AG258" si="12">100-AE227-AF227-AH227-AI227</f>
        <v>27.122415605653558</v>
      </c>
      <c r="AH227" s="19">
        <f>(Z227-AA227)/W227*100</f>
        <v>18.869290970681003</v>
      </c>
      <c r="AI227" s="19">
        <f>AA227/W227*100</f>
        <v>20.830510454386172</v>
      </c>
      <c r="AJ227" s="43">
        <f t="shared" ref="AJ227:AJ258" si="13">SUM(AE227:AI227)</f>
        <v>100</v>
      </c>
      <c r="AK227" s="44">
        <f t="shared" ref="AK227:AK258" si="14">68.7+0.211*AE227+1.08*AF227-1.05*AI227</f>
        <v>58.954571311762621</v>
      </c>
    </row>
    <row r="228" spans="1:37" x14ac:dyDescent="0.2">
      <c r="A228">
        <v>227</v>
      </c>
      <c r="B228" t="s">
        <v>28</v>
      </c>
      <c r="C228" s="12" t="s">
        <v>29</v>
      </c>
      <c r="D228" s="22">
        <v>82</v>
      </c>
      <c r="E228" s="15" t="s">
        <v>90</v>
      </c>
      <c r="F228" s="22">
        <v>7</v>
      </c>
      <c r="G228" s="15" t="s">
        <v>91</v>
      </c>
      <c r="H228" s="22">
        <v>14</v>
      </c>
      <c r="I228" s="15" t="s">
        <v>41</v>
      </c>
      <c r="J228" s="15" t="s">
        <v>92</v>
      </c>
      <c r="L228" s="15" t="s">
        <v>44</v>
      </c>
      <c r="M228" s="16">
        <v>14.716664999999999</v>
      </c>
      <c r="N228" s="19">
        <v>11.218333333333332</v>
      </c>
      <c r="O228" s="19">
        <v>184.53333333333333</v>
      </c>
      <c r="P228" s="19">
        <v>20.495399999999997</v>
      </c>
      <c r="Q228" s="19">
        <v>2.625</v>
      </c>
      <c r="R228" s="19">
        <v>12.1</v>
      </c>
      <c r="S228" s="19">
        <v>17.965</v>
      </c>
      <c r="T228" s="19">
        <v>34.909999999999997</v>
      </c>
      <c r="U228" s="19">
        <v>23.05</v>
      </c>
      <c r="V228" s="19">
        <v>4.09</v>
      </c>
      <c r="W228" s="18">
        <v>25.835000000000001</v>
      </c>
      <c r="X228" s="19">
        <v>17.074999999999999</v>
      </c>
      <c r="Y228" s="19">
        <v>16.240499999999997</v>
      </c>
      <c r="Z228" s="19">
        <v>9.6</v>
      </c>
      <c r="AA228" s="19">
        <v>4.2104999999999997</v>
      </c>
      <c r="AB228" s="20">
        <f>Z228/$W228*100</f>
        <v>37.158892974646797</v>
      </c>
      <c r="AC228" s="20">
        <f>AA228/$W228*100</f>
        <v>16.297658215598993</v>
      </c>
      <c r="AE228" s="19">
        <f>(W228-X228)/W228*100</f>
        <v>33.907489839365205</v>
      </c>
      <c r="AF228" s="19">
        <f>((W228-Y228)/W228*100)-AE228</f>
        <v>3.2301141861815452</v>
      </c>
      <c r="AG228" s="19">
        <f t="shared" si="12"/>
        <v>25.703502999806446</v>
      </c>
      <c r="AH228" s="19">
        <f>(Z228-AA228)/W228*100</f>
        <v>20.861234759047804</v>
      </c>
      <c r="AI228" s="19">
        <f>AA228/W228*100</f>
        <v>16.297658215598993</v>
      </c>
      <c r="AJ228" s="43">
        <f t="shared" si="13"/>
        <v>100</v>
      </c>
      <c r="AK228" s="44">
        <f t="shared" si="14"/>
        <v>62.230462550803196</v>
      </c>
    </row>
    <row r="229" spans="1:37" x14ac:dyDescent="0.2">
      <c r="A229">
        <v>228</v>
      </c>
      <c r="B229" t="s">
        <v>28</v>
      </c>
      <c r="C229" s="12" t="s">
        <v>29</v>
      </c>
      <c r="D229" s="22">
        <v>82</v>
      </c>
      <c r="E229" s="15" t="s">
        <v>90</v>
      </c>
      <c r="F229" s="22">
        <v>7</v>
      </c>
      <c r="G229" s="15" t="s">
        <v>91</v>
      </c>
      <c r="H229" s="22">
        <v>14</v>
      </c>
      <c r="I229" s="15" t="s">
        <v>41</v>
      </c>
      <c r="J229" s="15" t="s">
        <v>92</v>
      </c>
      <c r="L229" s="15" t="s">
        <v>44</v>
      </c>
      <c r="M229" s="16">
        <v>10.0375</v>
      </c>
      <c r="N229" s="19">
        <v>16.815000000000001</v>
      </c>
      <c r="O229" s="19">
        <v>151</v>
      </c>
      <c r="P229" s="19">
        <v>23.19828</v>
      </c>
      <c r="Q229" s="19">
        <v>2.855</v>
      </c>
      <c r="R229" s="19">
        <v>11.21</v>
      </c>
      <c r="S229" s="19">
        <v>20.8</v>
      </c>
      <c r="T229" s="19">
        <v>37.384999999999998</v>
      </c>
      <c r="U229" s="19">
        <v>26.484999999999999</v>
      </c>
      <c r="V229" s="19">
        <v>5.165</v>
      </c>
      <c r="W229" s="18">
        <v>22.175000000000001</v>
      </c>
      <c r="X229" s="19">
        <v>15.879000000000001</v>
      </c>
      <c r="Y229" s="19">
        <v>14.5245</v>
      </c>
      <c r="Z229" s="19">
        <v>8.2080000000000002</v>
      </c>
      <c r="AA229" s="19">
        <v>4.2824999999999998</v>
      </c>
      <c r="AB229" s="20">
        <f>Z229/$W229*100</f>
        <v>37.014656144306649</v>
      </c>
      <c r="AC229" s="20">
        <f>AA229/$W229*100</f>
        <v>19.31228861330327</v>
      </c>
      <c r="AE229" s="19">
        <f>(W229-X229)/W229*100</f>
        <v>28.392333709131901</v>
      </c>
      <c r="AF229" s="19">
        <f>((W229-Y229)/W229*100)-AE229</f>
        <v>6.1082299887260483</v>
      </c>
      <c r="AG229" s="19">
        <f t="shared" si="12"/>
        <v>28.484780157835392</v>
      </c>
      <c r="AH229" s="19">
        <f>(Z229-AA229)/W229*100</f>
        <v>17.702367531003382</v>
      </c>
      <c r="AI229" s="19">
        <f>AA229/W229*100</f>
        <v>19.31228861330327</v>
      </c>
      <c r="AJ229" s="43">
        <f t="shared" si="13"/>
        <v>99.999999999999986</v>
      </c>
      <c r="AK229" s="44">
        <f t="shared" si="14"/>
        <v>61.009767756482532</v>
      </c>
    </row>
    <row r="230" spans="1:37" x14ac:dyDescent="0.2">
      <c r="A230">
        <v>229</v>
      </c>
      <c r="B230" t="s">
        <v>28</v>
      </c>
      <c r="C230" s="12" t="s">
        <v>29</v>
      </c>
      <c r="D230" s="22">
        <v>82</v>
      </c>
      <c r="E230" s="15" t="s">
        <v>90</v>
      </c>
      <c r="F230" s="22">
        <v>7</v>
      </c>
      <c r="G230" s="15" t="s">
        <v>91</v>
      </c>
      <c r="H230" s="22">
        <v>14</v>
      </c>
      <c r="I230" s="15" t="s">
        <v>41</v>
      </c>
      <c r="J230" s="15" t="s">
        <v>92</v>
      </c>
      <c r="L230" s="15" t="s">
        <v>44</v>
      </c>
      <c r="M230" s="16">
        <v>22.55</v>
      </c>
      <c r="N230" s="19">
        <v>16.815000000000001</v>
      </c>
      <c r="O230" s="19">
        <v>169.4</v>
      </c>
      <c r="P230" s="19">
        <v>29.450699999999998</v>
      </c>
      <c r="Q230" s="19">
        <v>2.8650000000000002</v>
      </c>
      <c r="R230" s="19">
        <v>11.27</v>
      </c>
      <c r="S230" s="19">
        <v>21.61</v>
      </c>
      <c r="T230" s="19">
        <v>43.83</v>
      </c>
      <c r="U230" s="19">
        <v>28.28</v>
      </c>
      <c r="V230" s="19">
        <v>4.665</v>
      </c>
      <c r="W230" s="18">
        <v>20.38</v>
      </c>
      <c r="X230" s="19">
        <v>13.9115</v>
      </c>
      <c r="Y230" s="19">
        <v>13.250499999999999</v>
      </c>
      <c r="Z230" s="19">
        <v>8.2050000000000001</v>
      </c>
      <c r="AA230" s="19">
        <v>3.3405</v>
      </c>
      <c r="AB230" s="20">
        <f>Z230/$W230*100</f>
        <v>40.260058881256136</v>
      </c>
      <c r="AC230" s="20">
        <f>AA230/$W230*100</f>
        <v>16.391069676153091</v>
      </c>
      <c r="AE230" s="19">
        <f>(W230-X230)/W230*100</f>
        <v>31.739450441609417</v>
      </c>
      <c r="AF230" s="19">
        <f>((W230-Y230)/W230*100)-AE230</f>
        <v>3.2433758586849883</v>
      </c>
      <c r="AG230" s="19">
        <f t="shared" si="12"/>
        <v>24.757114818449462</v>
      </c>
      <c r="AH230" s="19">
        <f>(Z230-AA230)/W230*100</f>
        <v>23.868989205103041</v>
      </c>
      <c r="AI230" s="19">
        <f>AA230/W230*100</f>
        <v>16.391069676153091</v>
      </c>
      <c r="AJ230" s="43">
        <f t="shared" si="13"/>
        <v>100.00000000000001</v>
      </c>
      <c r="AK230" s="44">
        <f t="shared" si="14"/>
        <v>61.689246810598618</v>
      </c>
    </row>
    <row r="231" spans="1:37" x14ac:dyDescent="0.2">
      <c r="A231">
        <v>230</v>
      </c>
      <c r="B231" t="s">
        <v>28</v>
      </c>
      <c r="C231" s="12" t="s">
        <v>29</v>
      </c>
      <c r="D231" s="22">
        <v>82</v>
      </c>
      <c r="E231" s="15" t="s">
        <v>90</v>
      </c>
      <c r="F231" s="22">
        <v>7</v>
      </c>
      <c r="G231" s="15" t="s">
        <v>91</v>
      </c>
      <c r="H231" s="22">
        <v>14</v>
      </c>
      <c r="I231" s="15" t="s">
        <v>41</v>
      </c>
      <c r="J231" s="15" t="s">
        <v>92</v>
      </c>
      <c r="L231" s="15" t="s">
        <v>44</v>
      </c>
      <c r="M231" s="16">
        <v>36.549999999999997</v>
      </c>
      <c r="N231" s="19">
        <v>16.815000000000001</v>
      </c>
      <c r="O231" s="19">
        <v>256.8</v>
      </c>
      <c r="P231" s="19">
        <v>45.27384</v>
      </c>
      <c r="Q231" s="19">
        <v>2.77</v>
      </c>
      <c r="R231" s="19">
        <v>10.19</v>
      </c>
      <c r="S231" s="19">
        <v>24.9</v>
      </c>
      <c r="T231" s="19">
        <v>49.03</v>
      </c>
      <c r="U231" s="19">
        <v>32.020000000000003</v>
      </c>
      <c r="V231" s="19">
        <v>4.75</v>
      </c>
      <c r="W231" s="18">
        <v>14.62</v>
      </c>
      <c r="X231" s="19">
        <v>9.6709999999999994</v>
      </c>
      <c r="Y231" s="19">
        <v>8.9920000000000009</v>
      </c>
      <c r="Z231" s="19">
        <v>5.5039999999999996</v>
      </c>
      <c r="AA231" s="19">
        <v>1.9950000000000001</v>
      </c>
      <c r="AB231" s="20">
        <f>Z231/$W231*100</f>
        <v>37.647058823529413</v>
      </c>
      <c r="AC231" s="20">
        <f>AA231/$W231*100</f>
        <v>13.645690834473326</v>
      </c>
      <c r="AE231" s="19">
        <f>(W231-X231)/W231*100</f>
        <v>33.850889192886456</v>
      </c>
      <c r="AF231" s="19">
        <f>((W231-Y231)/W231*100)-AE231</f>
        <v>4.6443228454172285</v>
      </c>
      <c r="AG231" s="19">
        <f t="shared" si="12"/>
        <v>23.857729138166903</v>
      </c>
      <c r="AH231" s="19">
        <f>(Z231-AA231)/W231*100</f>
        <v>24.001367989056085</v>
      </c>
      <c r="AI231" s="19">
        <f>AA231/W231*100</f>
        <v>13.645690834473326</v>
      </c>
      <c r="AJ231" s="43">
        <f t="shared" si="13"/>
        <v>100</v>
      </c>
      <c r="AK231" s="44">
        <f t="shared" si="14"/>
        <v>66.53043091655266</v>
      </c>
    </row>
    <row r="232" spans="1:37" x14ac:dyDescent="0.2">
      <c r="A232">
        <v>231</v>
      </c>
      <c r="B232" t="s">
        <v>28</v>
      </c>
      <c r="C232" s="12" t="s">
        <v>29</v>
      </c>
      <c r="D232" s="22">
        <v>82</v>
      </c>
      <c r="E232" s="15" t="s">
        <v>90</v>
      </c>
      <c r="F232" s="22">
        <v>7</v>
      </c>
      <c r="G232" s="15" t="s">
        <v>91</v>
      </c>
      <c r="H232" s="22">
        <v>14</v>
      </c>
      <c r="I232" s="15" t="s">
        <v>41</v>
      </c>
      <c r="J232" s="15" t="s">
        <v>92</v>
      </c>
      <c r="L232" s="15" t="s">
        <v>44</v>
      </c>
      <c r="M232" s="16">
        <v>27.75</v>
      </c>
      <c r="N232" s="19">
        <v>24.4</v>
      </c>
      <c r="O232" s="19">
        <v>146.4</v>
      </c>
      <c r="P232" s="19">
        <v>35.703679999999999</v>
      </c>
      <c r="Q232" s="19">
        <v>2.915</v>
      </c>
      <c r="R232" s="19">
        <v>10.585000000000001</v>
      </c>
      <c r="S232" s="19">
        <v>24.3</v>
      </c>
      <c r="T232" s="19">
        <v>48.1</v>
      </c>
      <c r="U232" s="19">
        <v>29.925000000000001</v>
      </c>
      <c r="V232" s="19">
        <v>4.7</v>
      </c>
      <c r="W232" s="18">
        <v>20.585000000000001</v>
      </c>
      <c r="X232" s="19">
        <v>13.953999999999999</v>
      </c>
      <c r="Y232" s="19">
        <v>13.171500000000002</v>
      </c>
      <c r="Z232" s="19">
        <v>7.8734999999999999</v>
      </c>
      <c r="AA232" s="19">
        <v>2.9769999999999999</v>
      </c>
      <c r="AB232" s="20">
        <f>Z232/$W232*100</f>
        <v>38.248724799611367</v>
      </c>
      <c r="AC232" s="20">
        <f>AA232/$W232*100</f>
        <v>14.461986883653143</v>
      </c>
      <c r="AE232" s="19">
        <f>(W232-X232)/W232*100</f>
        <v>32.212776293417548</v>
      </c>
      <c r="AF232" s="19">
        <f>((W232-Y232)/W232*100)-AE232</f>
        <v>3.8013116346854332</v>
      </c>
      <c r="AG232" s="19">
        <f t="shared" si="12"/>
        <v>25.737187272285656</v>
      </c>
      <c r="AH232" s="19">
        <f>(Z232-AA232)/W232*100</f>
        <v>23.78673791595822</v>
      </c>
      <c r="AI232" s="19">
        <f>AA232/W232*100</f>
        <v>14.461986883653143</v>
      </c>
      <c r="AJ232" s="43">
        <f t="shared" si="13"/>
        <v>100</v>
      </c>
      <c r="AK232" s="44">
        <f t="shared" si="14"/>
        <v>64.417226135535586</v>
      </c>
    </row>
    <row r="233" spans="1:37" x14ac:dyDescent="0.2">
      <c r="A233">
        <v>232</v>
      </c>
      <c r="B233" t="s">
        <v>28</v>
      </c>
      <c r="C233" s="12" t="s">
        <v>29</v>
      </c>
      <c r="D233" s="22">
        <v>82</v>
      </c>
      <c r="E233" s="15" t="s">
        <v>90</v>
      </c>
      <c r="F233" s="22">
        <v>7</v>
      </c>
      <c r="G233" s="15" t="s">
        <v>91</v>
      </c>
      <c r="H233" s="22">
        <v>14</v>
      </c>
      <c r="I233" s="15" t="s">
        <v>41</v>
      </c>
      <c r="J233" s="15" t="s">
        <v>92</v>
      </c>
      <c r="L233" s="15" t="s">
        <v>45</v>
      </c>
      <c r="M233" s="16">
        <v>10.46875</v>
      </c>
      <c r="N233" s="19">
        <v>11.4825</v>
      </c>
      <c r="O233" s="19">
        <v>186.73333333333335</v>
      </c>
      <c r="P233" s="19">
        <v>21.481313333333336</v>
      </c>
      <c r="Q233" s="19">
        <v>3.2925</v>
      </c>
      <c r="R233" s="19">
        <v>12.3925</v>
      </c>
      <c r="S233" s="19">
        <v>15.98</v>
      </c>
      <c r="T233" s="19">
        <v>36.575000000000003</v>
      </c>
      <c r="U233" s="19">
        <v>23.2</v>
      </c>
      <c r="V233" s="19">
        <v>4.28</v>
      </c>
      <c r="W233" s="18">
        <v>27.232500000000002</v>
      </c>
      <c r="X233" s="19">
        <v>20.003999999999998</v>
      </c>
      <c r="Y233" s="19">
        <v>18.55275</v>
      </c>
      <c r="Z233" s="19">
        <v>10.959</v>
      </c>
      <c r="AA233" s="19">
        <v>5.8817499999999994</v>
      </c>
      <c r="AB233" s="20">
        <f>Z233/$W233*100</f>
        <v>40.242357477278986</v>
      </c>
      <c r="AC233" s="20">
        <f>AA233/$W233*100</f>
        <v>21.598274120995132</v>
      </c>
      <c r="AE233" s="19">
        <f>(W233-X233)/W233*100</f>
        <v>26.543651886532651</v>
      </c>
      <c r="AF233" s="19">
        <f>((W233-Y233)/W233*100)-AE233</f>
        <v>5.3291104378958885</v>
      </c>
      <c r="AG233" s="19">
        <f t="shared" si="12"/>
        <v>27.884880198292475</v>
      </c>
      <c r="AH233" s="19">
        <f>(Z233-AA233)/W233*100</f>
        <v>18.644083356283854</v>
      </c>
      <c r="AI233" s="19">
        <f>AA233/W233*100</f>
        <v>21.598274120995132</v>
      </c>
      <c r="AJ233" s="43">
        <f t="shared" si="13"/>
        <v>100</v>
      </c>
      <c r="AK233" s="44">
        <f t="shared" si="14"/>
        <v>57.377961993941057</v>
      </c>
    </row>
    <row r="234" spans="1:37" x14ac:dyDescent="0.2">
      <c r="A234">
        <v>233</v>
      </c>
      <c r="B234" t="s">
        <v>28</v>
      </c>
      <c r="C234" s="12" t="s">
        <v>29</v>
      </c>
      <c r="D234" s="22">
        <v>82</v>
      </c>
      <c r="E234" s="15" t="s">
        <v>90</v>
      </c>
      <c r="F234" s="22">
        <v>7</v>
      </c>
      <c r="G234" s="15" t="s">
        <v>91</v>
      </c>
      <c r="H234" s="22">
        <v>14</v>
      </c>
      <c r="I234" s="15" t="s">
        <v>41</v>
      </c>
      <c r="J234" s="15" t="s">
        <v>92</v>
      </c>
      <c r="L234" s="15" t="s">
        <v>45</v>
      </c>
      <c r="M234" s="16">
        <v>18.84375</v>
      </c>
      <c r="N234" s="19">
        <v>11.4825</v>
      </c>
      <c r="O234" s="19">
        <v>199.4</v>
      </c>
      <c r="P234" s="19">
        <v>20.614660000000001</v>
      </c>
      <c r="Q234" s="19">
        <v>2.7949999999999999</v>
      </c>
      <c r="R234" s="19">
        <v>13.19</v>
      </c>
      <c r="S234" s="19">
        <v>16.87</v>
      </c>
      <c r="T234" s="19">
        <v>36.369999999999997</v>
      </c>
      <c r="U234" s="19">
        <v>24.24</v>
      </c>
      <c r="V234" s="19">
        <v>4.9375</v>
      </c>
      <c r="W234" s="18">
        <v>26.342500000000001</v>
      </c>
      <c r="X234" s="19">
        <v>18.3735</v>
      </c>
      <c r="Y234" s="19">
        <v>16.791999999999998</v>
      </c>
      <c r="Z234" s="19">
        <v>10.952000000000002</v>
      </c>
      <c r="AA234" s="19">
        <v>5.2757500000000004</v>
      </c>
      <c r="AB234" s="20">
        <f>Z234/$W234*100</f>
        <v>41.575400968017469</v>
      </c>
      <c r="AC234" s="20">
        <f>AA234/$W234*100</f>
        <v>20.02752206510392</v>
      </c>
      <c r="AE234" s="19">
        <f>(W234-X234)/W234*100</f>
        <v>30.251494732846162</v>
      </c>
      <c r="AF234" s="19">
        <f>((W234-Y234)/W234*100)-AE234</f>
        <v>6.0036063395653514</v>
      </c>
      <c r="AG234" s="19">
        <f t="shared" si="12"/>
        <v>22.169497959571007</v>
      </c>
      <c r="AH234" s="19">
        <f>(Z234-AA234)/W234*100</f>
        <v>21.547878902913549</v>
      </c>
      <c r="AI234" s="19">
        <f>AA234/W234*100</f>
        <v>20.02752206510392</v>
      </c>
      <c r="AJ234" s="43">
        <f t="shared" si="13"/>
        <v>100</v>
      </c>
      <c r="AK234" s="44">
        <f t="shared" si="14"/>
        <v>60.538062067002002</v>
      </c>
    </row>
    <row r="235" spans="1:37" x14ac:dyDescent="0.2">
      <c r="A235">
        <v>234</v>
      </c>
      <c r="B235" t="s">
        <v>28</v>
      </c>
      <c r="C235" s="12" t="s">
        <v>29</v>
      </c>
      <c r="D235" s="22">
        <v>82</v>
      </c>
      <c r="E235" s="15" t="s">
        <v>90</v>
      </c>
      <c r="F235" s="22">
        <v>7</v>
      </c>
      <c r="G235" s="15" t="s">
        <v>91</v>
      </c>
      <c r="H235" s="22">
        <v>14</v>
      </c>
      <c r="I235" s="15" t="s">
        <v>41</v>
      </c>
      <c r="J235" s="15" t="s">
        <v>92</v>
      </c>
      <c r="L235" s="15" t="s">
        <v>45</v>
      </c>
      <c r="M235" s="16">
        <v>6.1814816666666665</v>
      </c>
      <c r="N235" s="19">
        <v>15.654999999999999</v>
      </c>
      <c r="O235" s="19">
        <v>102.42962962962963</v>
      </c>
      <c r="P235" s="19">
        <v>16.750983703703707</v>
      </c>
      <c r="Q235" s="19">
        <v>2.7433333333333336</v>
      </c>
      <c r="R235" s="19">
        <v>12.763333333333334</v>
      </c>
      <c r="S235" s="19">
        <v>20.206666666666667</v>
      </c>
      <c r="T235" s="19">
        <v>36.416666666666664</v>
      </c>
      <c r="U235" s="19">
        <v>28.22</v>
      </c>
      <c r="V235" s="19">
        <v>5.9033333333333333</v>
      </c>
      <c r="W235" s="18">
        <v>24.143333333333334</v>
      </c>
      <c r="X235" s="19">
        <v>15.794333333333334</v>
      </c>
      <c r="Y235" s="19">
        <v>14.941666666666668</v>
      </c>
      <c r="Z235" s="19">
        <v>9.375</v>
      </c>
      <c r="AA235" s="19">
        <v>4.2846666666666664</v>
      </c>
      <c r="AB235" s="20">
        <f>Z235/$W235*100</f>
        <v>38.830595057296698</v>
      </c>
      <c r="AC235" s="20">
        <f>AA235/$W235*100</f>
        <v>17.746790004141928</v>
      </c>
      <c r="AE235" s="19">
        <f>(W235-X235)/W235*100</f>
        <v>34.580974734226153</v>
      </c>
      <c r="AF235" s="19">
        <f>((W235-Y235)/W235*100)-AE235</f>
        <v>3.5316857655667491</v>
      </c>
      <c r="AG235" s="19">
        <f t="shared" si="12"/>
        <v>23.056744442910407</v>
      </c>
      <c r="AH235" s="19">
        <f>(Z235-AA235)/W235*100</f>
        <v>21.083805053154769</v>
      </c>
      <c r="AI235" s="19">
        <f>AA235/W235*100</f>
        <v>17.746790004141928</v>
      </c>
      <c r="AJ235" s="43">
        <f t="shared" si="13"/>
        <v>100</v>
      </c>
      <c r="AK235" s="44">
        <f t="shared" si="14"/>
        <v>61.176676791384786</v>
      </c>
    </row>
    <row r="236" spans="1:37" x14ac:dyDescent="0.2">
      <c r="A236">
        <v>235</v>
      </c>
      <c r="B236" t="s">
        <v>28</v>
      </c>
      <c r="C236" s="12" t="s">
        <v>29</v>
      </c>
      <c r="D236" s="22">
        <v>82</v>
      </c>
      <c r="E236" s="15" t="s">
        <v>90</v>
      </c>
      <c r="F236" s="22">
        <v>7</v>
      </c>
      <c r="G236" s="15" t="s">
        <v>91</v>
      </c>
      <c r="H236" s="22">
        <v>14</v>
      </c>
      <c r="I236" s="15" t="s">
        <v>41</v>
      </c>
      <c r="J236" s="15" t="s">
        <v>92</v>
      </c>
      <c r="L236" s="15" t="s">
        <v>45</v>
      </c>
      <c r="M236" s="16">
        <v>14.666666666666666</v>
      </c>
      <c r="N236" s="19">
        <v>15.654999999999999</v>
      </c>
      <c r="O236" s="19">
        <v>189.68888888888887</v>
      </c>
      <c r="P236" s="19">
        <v>25.992284444444447</v>
      </c>
      <c r="Q236" s="19">
        <v>2.6583333333333337</v>
      </c>
      <c r="R236" s="19">
        <v>11.548333333333334</v>
      </c>
      <c r="S236" s="19">
        <v>19.536666666666669</v>
      </c>
      <c r="T236" s="19">
        <v>38.098333333333336</v>
      </c>
      <c r="U236" s="19">
        <v>26.533333333333331</v>
      </c>
      <c r="V236" s="19">
        <v>5.0266666666666673</v>
      </c>
      <c r="W236" s="18">
        <v>23.768333333333331</v>
      </c>
      <c r="X236" s="19">
        <v>16.394166666666663</v>
      </c>
      <c r="Y236" s="19">
        <v>15.3035</v>
      </c>
      <c r="Z236" s="19">
        <v>9.6948333333333334</v>
      </c>
      <c r="AA236" s="19">
        <v>4.8440000000000003</v>
      </c>
      <c r="AB236" s="20">
        <f>Z236/$W236*100</f>
        <v>40.788864735993272</v>
      </c>
      <c r="AC236" s="20">
        <f>AA236/$W236*100</f>
        <v>20.380057499474095</v>
      </c>
      <c r="AE236" s="19">
        <f>(W236-X236)/W236*100</f>
        <v>31.025173550241924</v>
      </c>
      <c r="AF236" s="19">
        <f>((W236-Y236)/W236*100)-AE236</f>
        <v>4.5887385176354982</v>
      </c>
      <c r="AG236" s="19">
        <f t="shared" si="12"/>
        <v>23.597223196129288</v>
      </c>
      <c r="AH236" s="19">
        <f>(Z236-AA236)/W236*100</f>
        <v>20.408807236519181</v>
      </c>
      <c r="AI236" s="19">
        <f>AA236/W236*100</f>
        <v>20.380057499474095</v>
      </c>
      <c r="AJ236" s="43">
        <f t="shared" si="13"/>
        <v>99.999999999999986</v>
      </c>
      <c r="AK236" s="44">
        <f t="shared" si="14"/>
        <v>58.803088843699584</v>
      </c>
    </row>
    <row r="237" spans="1:37" x14ac:dyDescent="0.2">
      <c r="A237">
        <v>236</v>
      </c>
      <c r="B237" t="s">
        <v>28</v>
      </c>
      <c r="C237" s="12" t="s">
        <v>29</v>
      </c>
      <c r="D237" s="22">
        <v>82</v>
      </c>
      <c r="E237" s="15" t="s">
        <v>90</v>
      </c>
      <c r="F237" s="22">
        <v>7</v>
      </c>
      <c r="G237" s="15" t="s">
        <v>91</v>
      </c>
      <c r="H237" s="22">
        <v>14</v>
      </c>
      <c r="I237" s="15" t="s">
        <v>41</v>
      </c>
      <c r="J237" s="15" t="s">
        <v>92</v>
      </c>
      <c r="L237" s="15" t="s">
        <v>45</v>
      </c>
      <c r="M237" s="16">
        <v>36.6</v>
      </c>
      <c r="N237" s="19">
        <v>15.654999999999999</v>
      </c>
      <c r="O237" s="19">
        <v>420.8</v>
      </c>
      <c r="P237" s="19">
        <v>70.946880000000007</v>
      </c>
      <c r="Q237" s="19">
        <v>2.5099999999999998</v>
      </c>
      <c r="R237" s="19">
        <v>11.96</v>
      </c>
      <c r="S237" s="19">
        <v>26.64</v>
      </c>
      <c r="T237" s="19">
        <v>50.79</v>
      </c>
      <c r="U237" s="19">
        <v>34</v>
      </c>
      <c r="V237" s="19">
        <v>6.39</v>
      </c>
      <c r="W237" s="18">
        <v>12.49</v>
      </c>
      <c r="X237" s="19">
        <v>8.6199999999999992</v>
      </c>
      <c r="Y237" s="19">
        <v>8.35</v>
      </c>
      <c r="Z237" s="19">
        <v>4.9400000000000004</v>
      </c>
      <c r="AA237" s="19">
        <v>2.0299999999999998</v>
      </c>
      <c r="AB237" s="20">
        <f>Z237/$W237*100</f>
        <v>39.551641313050446</v>
      </c>
      <c r="AC237" s="20">
        <f>AA237/$W237*100</f>
        <v>16.253002401921535</v>
      </c>
      <c r="AE237" s="19">
        <f>(W237-X237)/W237*100</f>
        <v>30.984787830264221</v>
      </c>
      <c r="AF237" s="19">
        <f>((W237-Y237)/W237*100)-AE237</f>
        <v>2.161729383506799</v>
      </c>
      <c r="AG237" s="19">
        <f t="shared" si="12"/>
        <v>27.301841473178541</v>
      </c>
      <c r="AH237" s="19">
        <f>(Z237-AA237)/W237*100</f>
        <v>23.298638911128908</v>
      </c>
      <c r="AI237" s="19">
        <f>AA237/W237*100</f>
        <v>16.253002401921535</v>
      </c>
      <c r="AJ237" s="43">
        <f t="shared" si="13"/>
        <v>100</v>
      </c>
      <c r="AK237" s="44">
        <f t="shared" si="14"/>
        <v>60.506805444355493</v>
      </c>
    </row>
    <row r="238" spans="1:37" x14ac:dyDescent="0.2">
      <c r="A238">
        <v>237</v>
      </c>
      <c r="B238" t="s">
        <v>28</v>
      </c>
      <c r="C238" s="12" t="s">
        <v>29</v>
      </c>
      <c r="D238" s="22">
        <v>82</v>
      </c>
      <c r="E238" s="15" t="s">
        <v>90</v>
      </c>
      <c r="F238" s="22">
        <v>7</v>
      </c>
      <c r="G238" s="15" t="s">
        <v>91</v>
      </c>
      <c r="H238" s="22">
        <v>14</v>
      </c>
      <c r="I238" s="15" t="s">
        <v>41</v>
      </c>
      <c r="J238" s="15" t="s">
        <v>92</v>
      </c>
      <c r="L238" s="15" t="s">
        <v>45</v>
      </c>
      <c r="M238" s="16">
        <v>6.9333334999999998</v>
      </c>
      <c r="N238" s="19">
        <v>20.16</v>
      </c>
      <c r="O238" s="19">
        <v>63.6</v>
      </c>
      <c r="P238" s="19">
        <v>12.737480000000001</v>
      </c>
      <c r="Q238" s="19">
        <v>2.72</v>
      </c>
      <c r="R238" s="19">
        <v>10.824999999999999</v>
      </c>
      <c r="S238" s="19">
        <v>23.96</v>
      </c>
      <c r="T238" s="19">
        <v>42.32</v>
      </c>
      <c r="U238" s="19">
        <v>29.785</v>
      </c>
      <c r="V238" s="19">
        <v>6.07</v>
      </c>
      <c r="W238" s="18">
        <v>21.84</v>
      </c>
      <c r="X238" s="19">
        <v>14.919</v>
      </c>
      <c r="Y238" s="19">
        <v>14.3</v>
      </c>
      <c r="Z238" s="19">
        <v>7.883</v>
      </c>
      <c r="AA238" s="19">
        <v>3.6669999999999998</v>
      </c>
      <c r="AB238" s="20">
        <f>Z238/$W238*100</f>
        <v>36.094322344322343</v>
      </c>
      <c r="AC238" s="20">
        <f>AA238/$W238*100</f>
        <v>16.79029304029304</v>
      </c>
      <c r="AE238" s="19">
        <f>(W238-X238)/W238*100</f>
        <v>31.689560439560438</v>
      </c>
      <c r="AF238" s="19">
        <f>((W238-Y238)/W238*100)-AE238</f>
        <v>2.8342490842490804</v>
      </c>
      <c r="AG238" s="19">
        <f t="shared" si="12"/>
        <v>29.381868131868135</v>
      </c>
      <c r="AH238" s="19">
        <f>(Z238-AA238)/W238*100</f>
        <v>19.304029304029307</v>
      </c>
      <c r="AI238" s="19">
        <f>AA238/W238*100</f>
        <v>16.79029304029304</v>
      </c>
      <c r="AJ238" s="43">
        <f t="shared" si="13"/>
        <v>99.999999999999986</v>
      </c>
      <c r="AK238" s="44">
        <f t="shared" si="14"/>
        <v>60.817678571428573</v>
      </c>
    </row>
    <row r="239" spans="1:37" s="23" customFormat="1" x14ac:dyDescent="0.2">
      <c r="A239">
        <v>238</v>
      </c>
      <c r="B239" s="23" t="s">
        <v>28</v>
      </c>
      <c r="C239" s="12" t="s">
        <v>29</v>
      </c>
      <c r="D239" s="24">
        <v>84</v>
      </c>
      <c r="E239" s="25" t="s">
        <v>93</v>
      </c>
      <c r="F239" s="24">
        <v>136</v>
      </c>
      <c r="G239" s="25" t="s">
        <v>94</v>
      </c>
      <c r="H239" s="24">
        <v>14</v>
      </c>
      <c r="I239" s="25" t="s">
        <v>41</v>
      </c>
      <c r="J239" s="25" t="s">
        <v>95</v>
      </c>
      <c r="K239" s="28"/>
      <c r="L239" s="26" t="s">
        <v>34</v>
      </c>
      <c r="M239" s="27">
        <v>9.7319999999999993</v>
      </c>
      <c r="N239" s="18">
        <v>13.017166666666665</v>
      </c>
      <c r="O239" s="18">
        <v>128.24</v>
      </c>
      <c r="P239" s="18">
        <v>17.878688</v>
      </c>
      <c r="Q239" s="18">
        <v>3.0559999999999996</v>
      </c>
      <c r="R239" s="18">
        <v>11.264000000000001</v>
      </c>
      <c r="S239" s="18">
        <v>18.567999999999998</v>
      </c>
      <c r="T239" s="18">
        <v>40.417999999999999</v>
      </c>
      <c r="U239" s="18">
        <v>23.15</v>
      </c>
      <c r="V239" s="18">
        <v>3.8880000000000003</v>
      </c>
      <c r="W239" s="18">
        <v>21.75</v>
      </c>
      <c r="X239" s="18">
        <v>15.0916</v>
      </c>
      <c r="Y239" s="18">
        <v>14.1326</v>
      </c>
      <c r="Z239" s="18">
        <v>7.0162000000000004</v>
      </c>
      <c r="AA239" s="18">
        <v>3.0348000000000002</v>
      </c>
      <c r="AB239" s="20">
        <f>Z239/$W239*100</f>
        <v>32.258390804597703</v>
      </c>
      <c r="AC239" s="20">
        <f>AA239/$W239*100</f>
        <v>13.953103448275863</v>
      </c>
      <c r="AD239" s="29"/>
      <c r="AE239" s="19">
        <f>(W239-X239)/W239*100</f>
        <v>30.613333333333337</v>
      </c>
      <c r="AF239" s="19">
        <f>((W239-Y239)/W239*100)-AE239</f>
        <v>4.4091954022988489</v>
      </c>
      <c r="AG239" s="19">
        <f t="shared" si="12"/>
        <v>32.719080459770105</v>
      </c>
      <c r="AH239" s="19">
        <f>(Z239-AA239)/W239*100</f>
        <v>18.305287356321838</v>
      </c>
      <c r="AI239" s="19">
        <f>AA239/W239*100</f>
        <v>13.953103448275863</v>
      </c>
      <c r="AJ239" s="43">
        <f t="shared" si="13"/>
        <v>100</v>
      </c>
      <c r="AK239" s="44">
        <f t="shared" si="14"/>
        <v>65.270585747126432</v>
      </c>
    </row>
    <row r="240" spans="1:37" s="23" customFormat="1" x14ac:dyDescent="0.2">
      <c r="A240">
        <v>239</v>
      </c>
      <c r="B240" s="23" t="s">
        <v>28</v>
      </c>
      <c r="C240" s="12" t="s">
        <v>29</v>
      </c>
      <c r="D240" s="24">
        <v>84</v>
      </c>
      <c r="E240" s="25" t="s">
        <v>93</v>
      </c>
      <c r="F240" s="24">
        <v>136</v>
      </c>
      <c r="G240" s="25" t="s">
        <v>94</v>
      </c>
      <c r="H240" s="24"/>
      <c r="I240" s="25" t="s">
        <v>41</v>
      </c>
      <c r="J240" s="25" t="s">
        <v>95</v>
      </c>
      <c r="K240" s="28"/>
      <c r="L240" s="26" t="s">
        <v>34</v>
      </c>
      <c r="M240" s="27">
        <v>15.35</v>
      </c>
      <c r="N240" s="18">
        <v>13.017166666666665</v>
      </c>
      <c r="O240" s="18">
        <v>152.26666666666668</v>
      </c>
      <c r="P240" s="18">
        <v>18.547120000000003</v>
      </c>
      <c r="Q240" s="18">
        <v>3.4166666666666665</v>
      </c>
      <c r="R240" s="18">
        <v>11.956666666666669</v>
      </c>
      <c r="S240" s="18">
        <v>18.366666666666671</v>
      </c>
      <c r="T240" s="18">
        <v>43.416666666666664</v>
      </c>
      <c r="U240" s="18">
        <v>23.216666666666669</v>
      </c>
      <c r="V240" s="18">
        <v>2.2633333333333332</v>
      </c>
      <c r="W240" s="18">
        <v>18.696666666666669</v>
      </c>
      <c r="X240" s="18">
        <v>13.895</v>
      </c>
      <c r="Y240" s="18">
        <v>13.055999999999999</v>
      </c>
      <c r="Z240" s="18">
        <v>6.6659999999999995</v>
      </c>
      <c r="AA240" s="18">
        <v>2.4053333333333331</v>
      </c>
      <c r="AB240" s="20">
        <f>Z240/$W240*100</f>
        <v>35.653414155820997</v>
      </c>
      <c r="AC240" s="20">
        <f>AA240/$W240*100</f>
        <v>12.86503833125334</v>
      </c>
      <c r="AD240" s="29"/>
      <c r="AE240" s="19">
        <f>(W240-X240)/W240*100</f>
        <v>25.681939739704056</v>
      </c>
      <c r="AF240" s="19">
        <f>((W240-Y240)/W240*100)-AE240</f>
        <v>4.4874309146015392</v>
      </c>
      <c r="AG240" s="19">
        <f t="shared" si="12"/>
        <v>34.177215189873415</v>
      </c>
      <c r="AH240" s="19">
        <f>(Z240-AA240)/W240*100</f>
        <v>22.788375824567655</v>
      </c>
      <c r="AI240" s="19">
        <f>AA240/W240*100</f>
        <v>12.86503833125334</v>
      </c>
      <c r="AJ240" s="43">
        <f t="shared" si="13"/>
        <v>100</v>
      </c>
      <c r="AK240" s="44">
        <f t="shared" si="14"/>
        <v>65.457024425031207</v>
      </c>
    </row>
    <row r="241" spans="1:37" s="23" customFormat="1" x14ac:dyDescent="0.2">
      <c r="A241">
        <v>240</v>
      </c>
      <c r="B241" s="23" t="s">
        <v>28</v>
      </c>
      <c r="C241" s="12" t="s">
        <v>29</v>
      </c>
      <c r="D241" s="24">
        <v>84</v>
      </c>
      <c r="E241" s="25" t="s">
        <v>93</v>
      </c>
      <c r="F241" s="24">
        <v>136</v>
      </c>
      <c r="G241" s="25" t="s">
        <v>94</v>
      </c>
      <c r="H241" s="24"/>
      <c r="I241" s="25" t="s">
        <v>41</v>
      </c>
      <c r="J241" s="25" t="s">
        <v>95</v>
      </c>
      <c r="K241" s="28"/>
      <c r="L241" s="26" t="s">
        <v>34</v>
      </c>
      <c r="M241" s="27">
        <v>21.8</v>
      </c>
      <c r="N241" s="18">
        <v>13.017166666666665</v>
      </c>
      <c r="O241" s="18">
        <v>191.92</v>
      </c>
      <c r="P241" s="18">
        <v>26.312000000000001</v>
      </c>
      <c r="Q241" s="18">
        <v>3.3079999999999998</v>
      </c>
      <c r="R241" s="18">
        <v>11.26</v>
      </c>
      <c r="S241" s="18">
        <v>18.843999999999998</v>
      </c>
      <c r="T241" s="18">
        <v>40.72</v>
      </c>
      <c r="U241" s="18">
        <v>24.015999999999998</v>
      </c>
      <c r="V241" s="18">
        <v>3.6139999999999999</v>
      </c>
      <c r="W241" s="18">
        <v>20.788</v>
      </c>
      <c r="X241" s="18">
        <v>15.224399999999999</v>
      </c>
      <c r="Y241" s="18">
        <v>14.113400000000002</v>
      </c>
      <c r="Z241" s="18">
        <v>7.4467999999999988</v>
      </c>
      <c r="AA241" s="18">
        <v>2.9113999999999995</v>
      </c>
      <c r="AB241" s="20">
        <f>Z241/$W241*100</f>
        <v>35.822589955743695</v>
      </c>
      <c r="AC241" s="20">
        <f>AA241/$W241*100</f>
        <v>14.005195304983642</v>
      </c>
      <c r="AD241" s="29"/>
      <c r="AE241" s="19">
        <f>(W241-X241)/W241*100</f>
        <v>26.763517413892636</v>
      </c>
      <c r="AF241" s="19">
        <f>((W241-Y241)/W241*100)-AE241</f>
        <v>5.3444294785452939</v>
      </c>
      <c r="AG241" s="19">
        <f t="shared" si="12"/>
        <v>32.069463151818383</v>
      </c>
      <c r="AH241" s="19">
        <f>(Z241-AA241)/W241*100</f>
        <v>21.81739465076005</v>
      </c>
      <c r="AI241" s="19">
        <f>AA241/W241*100</f>
        <v>14.005195304983642</v>
      </c>
      <c r="AJ241" s="43">
        <f t="shared" si="13"/>
        <v>100</v>
      </c>
      <c r="AK241" s="44">
        <f t="shared" si="14"/>
        <v>65.413630940927447</v>
      </c>
    </row>
    <row r="242" spans="1:37" s="23" customFormat="1" x14ac:dyDescent="0.2">
      <c r="A242">
        <v>241</v>
      </c>
      <c r="B242" s="23" t="s">
        <v>28</v>
      </c>
      <c r="C242" s="12" t="s">
        <v>29</v>
      </c>
      <c r="D242" s="24">
        <v>84</v>
      </c>
      <c r="E242" s="25" t="s">
        <v>93</v>
      </c>
      <c r="F242" s="24">
        <v>136</v>
      </c>
      <c r="G242" s="25" t="s">
        <v>94</v>
      </c>
      <c r="H242" s="24"/>
      <c r="I242" s="25" t="s">
        <v>41</v>
      </c>
      <c r="J242" s="25" t="s">
        <v>95</v>
      </c>
      <c r="K242" s="28"/>
      <c r="L242" s="26" t="s">
        <v>34</v>
      </c>
      <c r="M242" s="27">
        <v>44.15</v>
      </c>
      <c r="N242" s="18">
        <v>13.017166666666665</v>
      </c>
      <c r="O242" s="18">
        <v>450.4</v>
      </c>
      <c r="P242" s="18">
        <v>54.768640000000012</v>
      </c>
      <c r="Q242" s="18">
        <v>3.1</v>
      </c>
      <c r="R242" s="18">
        <v>11.13</v>
      </c>
      <c r="S242" s="18">
        <v>23</v>
      </c>
      <c r="T242" s="18">
        <v>48.41</v>
      </c>
      <c r="U242" s="18">
        <v>29.92</v>
      </c>
      <c r="V242" s="18">
        <v>6.01</v>
      </c>
      <c r="W242" s="18">
        <v>17.53</v>
      </c>
      <c r="X242" s="18">
        <v>13.29</v>
      </c>
      <c r="Y242" s="18">
        <v>12.489000000000001</v>
      </c>
      <c r="Z242" s="18">
        <v>7.4539999999999997</v>
      </c>
      <c r="AA242" s="18">
        <v>3.4169999999999998</v>
      </c>
      <c r="AB242" s="20">
        <f>Z242/$W242*100</f>
        <v>42.52139189960068</v>
      </c>
      <c r="AC242" s="20">
        <f>AA242/$W242*100</f>
        <v>19.492298916143753</v>
      </c>
      <c r="AD242" s="29"/>
      <c r="AE242" s="19">
        <f>(W242-X242)/W242*100</f>
        <v>24.187107815173999</v>
      </c>
      <c r="AF242" s="19">
        <f>((W242-Y242)/W242*100)-AE242</f>
        <v>4.5693097547062074</v>
      </c>
      <c r="AG242" s="19">
        <f t="shared" si="12"/>
        <v>28.722190530519107</v>
      </c>
      <c r="AH242" s="19">
        <f>(Z242-AA242)/W242*100</f>
        <v>23.029092983456927</v>
      </c>
      <c r="AI242" s="19">
        <f>AA242/W242*100</f>
        <v>19.492298916143753</v>
      </c>
      <c r="AJ242" s="43">
        <f t="shared" si="13"/>
        <v>99.999999999999986</v>
      </c>
      <c r="AK242" s="44">
        <f t="shared" si="14"/>
        <v>58.271420422133474</v>
      </c>
    </row>
    <row r="243" spans="1:37" x14ac:dyDescent="0.2">
      <c r="A243">
        <v>242</v>
      </c>
      <c r="B243" t="s">
        <v>28</v>
      </c>
      <c r="C243" s="12" t="s">
        <v>29</v>
      </c>
      <c r="D243" s="22">
        <v>84</v>
      </c>
      <c r="E243" s="15" t="s">
        <v>93</v>
      </c>
      <c r="F243" s="22">
        <v>136</v>
      </c>
      <c r="G243" s="15" t="s">
        <v>94</v>
      </c>
      <c r="I243" s="15" t="s">
        <v>41</v>
      </c>
      <c r="J243" s="15" t="s">
        <v>95</v>
      </c>
      <c r="L243" s="14" t="s">
        <v>34</v>
      </c>
      <c r="M243" s="16">
        <v>5.0138889999999998</v>
      </c>
      <c r="N243" s="19">
        <v>20.247499999999999</v>
      </c>
      <c r="O243" s="19">
        <v>116</v>
      </c>
      <c r="P243" s="19">
        <v>25.462</v>
      </c>
      <c r="Q243" s="19">
        <v>2.75</v>
      </c>
      <c r="R243" s="19">
        <v>10.18</v>
      </c>
      <c r="S243" s="19">
        <v>16.29</v>
      </c>
      <c r="T243" s="19">
        <v>39.869999999999997</v>
      </c>
      <c r="U243" s="19">
        <v>18.62</v>
      </c>
      <c r="V243" s="19">
        <v>3.05</v>
      </c>
      <c r="W243" s="18">
        <v>20.8</v>
      </c>
      <c r="X243" s="19">
        <v>13.384</v>
      </c>
      <c r="Y243" s="19">
        <v>12.143000000000001</v>
      </c>
      <c r="Z243" s="19">
        <v>6.8159999999999998</v>
      </c>
      <c r="AA243" s="19">
        <v>3.016</v>
      </c>
      <c r="AB243" s="20">
        <f>Z243/$W243*100</f>
        <v>32.769230769230766</v>
      </c>
      <c r="AC243" s="20">
        <f>AA243/$W243*100</f>
        <v>14.499999999999998</v>
      </c>
      <c r="AE243" s="19">
        <f>(W243-X243)/W243*100</f>
        <v>35.653846153846153</v>
      </c>
      <c r="AF243" s="19">
        <f>((W243-Y243)/W243*100)-AE243</f>
        <v>5.9663461538461533</v>
      </c>
      <c r="AG243" s="19">
        <f t="shared" si="12"/>
        <v>25.61057692307692</v>
      </c>
      <c r="AH243" s="19">
        <f>(Z243-AA243)/W243*100</f>
        <v>18.269230769230766</v>
      </c>
      <c r="AI243" s="19">
        <f>AA243/W243*100</f>
        <v>14.499999999999998</v>
      </c>
      <c r="AJ243" s="43">
        <f t="shared" si="13"/>
        <v>100</v>
      </c>
      <c r="AK243" s="44">
        <f t="shared" si="14"/>
        <v>67.441615384615403</v>
      </c>
    </row>
    <row r="244" spans="1:37" x14ac:dyDescent="0.2">
      <c r="A244">
        <v>243</v>
      </c>
      <c r="B244" t="s">
        <v>28</v>
      </c>
      <c r="C244" s="12" t="s">
        <v>29</v>
      </c>
      <c r="D244" s="22">
        <v>84</v>
      </c>
      <c r="E244" s="15" t="s">
        <v>93</v>
      </c>
      <c r="F244" s="22">
        <v>136</v>
      </c>
      <c r="G244" s="15" t="s">
        <v>94</v>
      </c>
      <c r="I244" s="15" t="s">
        <v>41</v>
      </c>
      <c r="J244" s="15" t="s">
        <v>95</v>
      </c>
      <c r="K244" s="31"/>
      <c r="L244" s="14" t="s">
        <v>34</v>
      </c>
      <c r="M244" s="30">
        <v>15.35</v>
      </c>
      <c r="N244" s="19">
        <v>20.247499999999999</v>
      </c>
      <c r="O244" s="19">
        <v>134.80000000000001</v>
      </c>
      <c r="P244" s="19">
        <v>25.045160000000003</v>
      </c>
      <c r="Q244" s="19">
        <v>3.0350000000000001</v>
      </c>
      <c r="R244" s="19">
        <v>10.335000000000001</v>
      </c>
      <c r="S244" s="19">
        <v>17.559999999999999</v>
      </c>
      <c r="T244" s="19">
        <v>37.799999999999997</v>
      </c>
      <c r="U244" s="19">
        <v>20.204999999999998</v>
      </c>
      <c r="V244" s="19">
        <v>2.46</v>
      </c>
      <c r="W244" s="18">
        <v>19.574999999999999</v>
      </c>
      <c r="X244" s="19">
        <v>13.2835</v>
      </c>
      <c r="Y244" s="19">
        <v>12.624499999999999</v>
      </c>
      <c r="Z244" s="19">
        <v>5.2080000000000002</v>
      </c>
      <c r="AA244" s="19">
        <v>2.5175000000000001</v>
      </c>
      <c r="AB244" s="20">
        <f>Z244/$W244*100</f>
        <v>26.60536398467433</v>
      </c>
      <c r="AC244" s="20">
        <f>AA244/$W244*100</f>
        <v>12.860791826309068</v>
      </c>
      <c r="AE244" s="19">
        <f>(W244-X244)/W244*100</f>
        <v>32.140485312899102</v>
      </c>
      <c r="AF244" s="19">
        <f>((W244-Y244)/W244*100)-AE244</f>
        <v>3.3665389527458487</v>
      </c>
      <c r="AG244" s="19">
        <f t="shared" si="12"/>
        <v>37.887611749680715</v>
      </c>
      <c r="AH244" s="19">
        <f>(Z244-AA244)/W244*100</f>
        <v>13.744572158365262</v>
      </c>
      <c r="AI244" s="19">
        <f>AA244/W244*100</f>
        <v>12.860791826309068</v>
      </c>
      <c r="AJ244" s="43">
        <f t="shared" si="13"/>
        <v>99.999999999999986</v>
      </c>
      <c r="AK244" s="44">
        <f t="shared" si="14"/>
        <v>65.613673052362714</v>
      </c>
    </row>
    <row r="245" spans="1:37" x14ac:dyDescent="0.2">
      <c r="A245">
        <v>244</v>
      </c>
      <c r="B245" t="s">
        <v>28</v>
      </c>
      <c r="C245" s="12" t="s">
        <v>29</v>
      </c>
      <c r="D245" s="22">
        <v>84</v>
      </c>
      <c r="E245" s="15" t="s">
        <v>93</v>
      </c>
      <c r="F245" s="22">
        <v>136</v>
      </c>
      <c r="G245" s="15" t="s">
        <v>94</v>
      </c>
      <c r="I245" s="15" t="s">
        <v>41</v>
      </c>
      <c r="J245" s="15" t="s">
        <v>95</v>
      </c>
      <c r="L245" s="32" t="s">
        <v>43</v>
      </c>
      <c r="M245" s="16">
        <v>57.95</v>
      </c>
      <c r="N245" s="19">
        <v>25.12</v>
      </c>
      <c r="O245" s="19">
        <v>422.4</v>
      </c>
      <c r="P245" s="19">
        <v>106.10688</v>
      </c>
      <c r="Q245" s="19">
        <v>2.31</v>
      </c>
      <c r="R245" s="19">
        <v>10.65</v>
      </c>
      <c r="S245" s="19">
        <v>27.91</v>
      </c>
      <c r="T245" s="19">
        <v>50.87</v>
      </c>
      <c r="U245" s="19">
        <v>34.67</v>
      </c>
      <c r="V245" s="19">
        <v>6.53</v>
      </c>
      <c r="W245" s="18">
        <v>13.54</v>
      </c>
      <c r="X245" s="19">
        <v>8.9290000000000003</v>
      </c>
      <c r="Y245" s="19">
        <v>8.3650000000000002</v>
      </c>
      <c r="Z245" s="19">
        <v>4.9409999999999998</v>
      </c>
      <c r="AA245" s="19">
        <v>1.9530000000000001</v>
      </c>
      <c r="AB245" s="20">
        <f>Z245/$W245*100</f>
        <v>36.491875923190548</v>
      </c>
      <c r="AC245" s="20">
        <f>AA245/$W245*100</f>
        <v>14.423929098966029</v>
      </c>
      <c r="AE245" s="19">
        <f>(W245-X245)/W245*100</f>
        <v>34.054652880354496</v>
      </c>
      <c r="AF245" s="19">
        <f>((W245-Y245)/W245*100)-AE245</f>
        <v>4.1654357459379625</v>
      </c>
      <c r="AG245" s="19">
        <f t="shared" si="12"/>
        <v>25.288035450517</v>
      </c>
      <c r="AH245" s="19">
        <f>(Z245-AA245)/W245*100</f>
        <v>22.067946824224517</v>
      </c>
      <c r="AI245" s="19">
        <f>AA245/W245*100</f>
        <v>14.423929098966029</v>
      </c>
      <c r="AJ245" s="43">
        <f t="shared" si="13"/>
        <v>100</v>
      </c>
      <c r="AK245" s="44">
        <f t="shared" si="14"/>
        <v>65.239076809453479</v>
      </c>
    </row>
    <row r="246" spans="1:37" x14ac:dyDescent="0.2">
      <c r="A246">
        <v>245</v>
      </c>
      <c r="B246" t="s">
        <v>28</v>
      </c>
      <c r="C246" s="12" t="s">
        <v>29</v>
      </c>
      <c r="D246" s="22">
        <v>84</v>
      </c>
      <c r="E246" s="15" t="s">
        <v>93</v>
      </c>
      <c r="F246" s="22">
        <v>136</v>
      </c>
      <c r="G246" s="15" t="s">
        <v>94</v>
      </c>
      <c r="I246" s="15" t="s">
        <v>41</v>
      </c>
      <c r="J246" s="15" t="s">
        <v>95</v>
      </c>
      <c r="L246" s="14" t="s">
        <v>44</v>
      </c>
      <c r="M246" s="16">
        <v>9.1999999999999993</v>
      </c>
      <c r="N246" s="19">
        <v>14.87</v>
      </c>
      <c r="O246" s="19">
        <v>82.4</v>
      </c>
      <c r="P246" s="19">
        <v>15.252240000000002</v>
      </c>
      <c r="Q246" s="19">
        <v>2.2000000000000002</v>
      </c>
      <c r="R246" s="19">
        <v>10.130000000000001</v>
      </c>
      <c r="S246" s="19">
        <v>22.39</v>
      </c>
      <c r="T246" s="19">
        <v>39.6</v>
      </c>
      <c r="U246" s="19">
        <v>25.19</v>
      </c>
      <c r="V246" s="19">
        <v>3.74</v>
      </c>
      <c r="W246" s="18">
        <v>20.95</v>
      </c>
      <c r="X246" s="19">
        <v>12.891</v>
      </c>
      <c r="Y246" s="19">
        <v>12.564</v>
      </c>
      <c r="Z246" s="19">
        <v>5.6269999999999998</v>
      </c>
      <c r="AA246" s="19">
        <v>1.397</v>
      </c>
      <c r="AB246" s="20">
        <f>Z246/$W246*100</f>
        <v>26.859188544152744</v>
      </c>
      <c r="AC246" s="20">
        <f>AA246/$W246*100</f>
        <v>6.6682577565632464</v>
      </c>
      <c r="AE246" s="19">
        <f>(W246-X246)/W246*100</f>
        <v>38.467780429594271</v>
      </c>
      <c r="AF246" s="19">
        <f>((W246-Y246)/W246*100)-AE246</f>
        <v>1.5608591885441498</v>
      </c>
      <c r="AG246" s="19">
        <f t="shared" si="12"/>
        <v>33.112171837708829</v>
      </c>
      <c r="AH246" s="19">
        <f>(Z246-AA246)/W246*100</f>
        <v>20.190930787589497</v>
      </c>
      <c r="AI246" s="19">
        <f>AA246/W246*100</f>
        <v>6.6682577565632464</v>
      </c>
      <c r="AJ246" s="43">
        <f t="shared" si="13"/>
        <v>100</v>
      </c>
      <c r="AK246" s="44">
        <f t="shared" si="14"/>
        <v>71.500758949880662</v>
      </c>
    </row>
    <row r="247" spans="1:37" x14ac:dyDescent="0.2">
      <c r="A247">
        <v>246</v>
      </c>
      <c r="B247" t="s">
        <v>28</v>
      </c>
      <c r="C247" s="12" t="s">
        <v>29</v>
      </c>
      <c r="D247" s="22">
        <v>84</v>
      </c>
      <c r="E247" s="15" t="s">
        <v>93</v>
      </c>
      <c r="F247" s="22">
        <v>136</v>
      </c>
      <c r="G247" s="15" t="s">
        <v>94</v>
      </c>
      <c r="I247" s="15" t="s">
        <v>41</v>
      </c>
      <c r="J247" s="15" t="s">
        <v>95</v>
      </c>
      <c r="L247" s="14" t="s">
        <v>44</v>
      </c>
      <c r="M247" s="16">
        <v>15.77333</v>
      </c>
      <c r="N247" s="19">
        <v>14.87</v>
      </c>
      <c r="O247" s="19">
        <v>194.4</v>
      </c>
      <c r="P247" s="19">
        <v>25.894080000000002</v>
      </c>
      <c r="Q247" s="19">
        <v>3.16</v>
      </c>
      <c r="R247" s="19">
        <v>7.6</v>
      </c>
      <c r="S247" s="19">
        <v>24.51</v>
      </c>
      <c r="T247" s="19">
        <v>41.46</v>
      </c>
      <c r="U247" s="19">
        <v>29.99</v>
      </c>
      <c r="V247" s="19">
        <v>6.25</v>
      </c>
      <c r="W247" s="18">
        <v>19.29</v>
      </c>
      <c r="X247" s="19">
        <v>12.99</v>
      </c>
      <c r="Y247" s="19">
        <v>11.49</v>
      </c>
      <c r="Z247" s="19">
        <v>6.15</v>
      </c>
      <c r="AA247" s="19">
        <v>1.65</v>
      </c>
      <c r="AB247" s="20">
        <f>Z247/$W247*100</f>
        <v>31.88180404354588</v>
      </c>
      <c r="AC247" s="20">
        <f>AA247/$W247*100</f>
        <v>8.5536547433903571</v>
      </c>
      <c r="AE247" s="19">
        <f>(W247-X247)/W247*100</f>
        <v>32.65940902021773</v>
      </c>
      <c r="AF247" s="19">
        <f>((W247-Y247)/W247*100)-AE247</f>
        <v>7.7760497667185078</v>
      </c>
      <c r="AG247" s="19">
        <f t="shared" si="12"/>
        <v>27.682737169517875</v>
      </c>
      <c r="AH247" s="19">
        <f>(Z247-AA247)/W247*100</f>
        <v>23.32814930015552</v>
      </c>
      <c r="AI247" s="19">
        <f>AA247/W247*100</f>
        <v>8.5536547433903571</v>
      </c>
      <c r="AJ247" s="43">
        <f t="shared" si="13"/>
        <v>99.999999999999986</v>
      </c>
      <c r="AK247" s="44">
        <f t="shared" si="14"/>
        <v>75.007931570762054</v>
      </c>
    </row>
    <row r="248" spans="1:37" x14ac:dyDescent="0.2">
      <c r="A248">
        <v>247</v>
      </c>
      <c r="B248" t="s">
        <v>28</v>
      </c>
      <c r="C248" s="12" t="s">
        <v>29</v>
      </c>
      <c r="D248" s="22">
        <v>84</v>
      </c>
      <c r="E248" s="15" t="s">
        <v>93</v>
      </c>
      <c r="F248" s="22">
        <v>136</v>
      </c>
      <c r="G248" s="15" t="s">
        <v>94</v>
      </c>
      <c r="I248" s="15" t="s">
        <v>41</v>
      </c>
      <c r="J248" s="15" t="s">
        <v>95</v>
      </c>
      <c r="L248" s="14" t="s">
        <v>44</v>
      </c>
      <c r="M248" s="16">
        <v>23.55</v>
      </c>
      <c r="N248" s="19">
        <v>14.87</v>
      </c>
      <c r="O248" s="19">
        <v>234</v>
      </c>
      <c r="P248" s="19">
        <v>30.511560000000003</v>
      </c>
      <c r="Q248" s="19">
        <v>2.87</v>
      </c>
      <c r="R248" s="19">
        <v>10.57</v>
      </c>
      <c r="S248" s="19">
        <v>21.05</v>
      </c>
      <c r="T248" s="19">
        <v>43.725000000000001</v>
      </c>
      <c r="U248" s="19">
        <v>24.555</v>
      </c>
      <c r="V248" s="19">
        <v>3.335</v>
      </c>
      <c r="W248" s="18">
        <v>19.215</v>
      </c>
      <c r="X248" s="19">
        <v>13.8025</v>
      </c>
      <c r="Y248" s="19">
        <v>13.3545</v>
      </c>
      <c r="Z248" s="19">
        <v>6.2149999999999999</v>
      </c>
      <c r="AA248" s="19">
        <v>2.0994999999999999</v>
      </c>
      <c r="AB248" s="20">
        <f>Z248/$W248*100</f>
        <v>32.344522508456933</v>
      </c>
      <c r="AC248" s="20">
        <f>AA248/$W248*100</f>
        <v>10.926359614884204</v>
      </c>
      <c r="AE248" s="19">
        <f>(W248-X248)/W248*100</f>
        <v>28.168097840228985</v>
      </c>
      <c r="AF248" s="19">
        <f>((W248-Y248)/W248*100)-AE248</f>
        <v>2.3315118397085648</v>
      </c>
      <c r="AG248" s="19">
        <f t="shared" si="12"/>
        <v>37.155867811605518</v>
      </c>
      <c r="AH248" s="19">
        <f>(Z248-AA248)/W248*100</f>
        <v>21.418162893572728</v>
      </c>
      <c r="AI248" s="19">
        <f>AA248/W248*100</f>
        <v>10.926359614884204</v>
      </c>
      <c r="AJ248" s="43">
        <f t="shared" si="13"/>
        <v>100</v>
      </c>
      <c r="AK248" s="44">
        <f t="shared" si="14"/>
        <v>65.688823835545165</v>
      </c>
    </row>
    <row r="249" spans="1:37" x14ac:dyDescent="0.2">
      <c r="A249">
        <v>248</v>
      </c>
      <c r="B249" t="s">
        <v>28</v>
      </c>
      <c r="C249" s="12" t="s">
        <v>29</v>
      </c>
      <c r="D249" s="22">
        <v>84</v>
      </c>
      <c r="E249" s="15" t="s">
        <v>93</v>
      </c>
      <c r="F249" s="22">
        <v>136</v>
      </c>
      <c r="G249" s="15" t="s">
        <v>94</v>
      </c>
      <c r="I249" s="15" t="s">
        <v>41</v>
      </c>
      <c r="J249" s="15" t="s">
        <v>95</v>
      </c>
      <c r="L249" s="14" t="s">
        <v>44</v>
      </c>
      <c r="M249" s="16">
        <v>12.25</v>
      </c>
      <c r="N249" s="19">
        <v>32.33</v>
      </c>
      <c r="O249" s="19">
        <v>192</v>
      </c>
      <c r="P249" s="19">
        <v>62.073599999999999</v>
      </c>
      <c r="Q249" s="19">
        <v>2.08</v>
      </c>
      <c r="R249" s="19">
        <v>8.66</v>
      </c>
      <c r="S249" s="19">
        <v>26.97</v>
      </c>
      <c r="T249" s="19">
        <v>45.05</v>
      </c>
      <c r="U249" s="19">
        <v>31.53</v>
      </c>
      <c r="V249" s="19">
        <v>4.68</v>
      </c>
      <c r="W249" s="18">
        <v>16.29</v>
      </c>
      <c r="X249" s="19">
        <v>10.009</v>
      </c>
      <c r="Y249" s="19">
        <v>8.6159999999999997</v>
      </c>
      <c r="Z249" s="19">
        <v>4.3529999999999998</v>
      </c>
      <c r="AA249" s="19">
        <v>1.1890000000000001</v>
      </c>
      <c r="AB249" s="20">
        <f>Z249/$W249*100</f>
        <v>26.721915285451196</v>
      </c>
      <c r="AC249" s="20">
        <f>AA249/$W249*100</f>
        <v>7.2989564149785151</v>
      </c>
      <c r="AE249" s="19">
        <f>(W249-X249)/W249*100</f>
        <v>38.557397176181702</v>
      </c>
      <c r="AF249" s="19">
        <f>((W249-Y249)/W249*100)-AE249</f>
        <v>8.5512584407612025</v>
      </c>
      <c r="AG249" s="19">
        <f t="shared" si="12"/>
        <v>26.169429097605903</v>
      </c>
      <c r="AH249" s="19">
        <f>(Z249-AA249)/W249*100</f>
        <v>19.42295887047268</v>
      </c>
      <c r="AI249" s="19">
        <f>AA249/W249*100</f>
        <v>7.2989564149785151</v>
      </c>
      <c r="AJ249" s="43">
        <f t="shared" si="13"/>
        <v>100.00000000000001</v>
      </c>
      <c r="AK249" s="44">
        <f t="shared" si="14"/>
        <v>78.407065684468989</v>
      </c>
    </row>
    <row r="250" spans="1:37" x14ac:dyDescent="0.2">
      <c r="A250">
        <v>249</v>
      </c>
      <c r="B250" t="s">
        <v>28</v>
      </c>
      <c r="C250" s="12" t="s">
        <v>29</v>
      </c>
      <c r="D250" s="22">
        <v>84</v>
      </c>
      <c r="E250" s="15" t="s">
        <v>93</v>
      </c>
      <c r="F250" s="22">
        <v>136</v>
      </c>
      <c r="G250" s="15" t="s">
        <v>94</v>
      </c>
      <c r="I250" s="15" t="s">
        <v>41</v>
      </c>
      <c r="J250" s="15" t="s">
        <v>95</v>
      </c>
      <c r="L250" s="14" t="s">
        <v>45</v>
      </c>
      <c r="M250" s="16">
        <v>20.350000000000001</v>
      </c>
      <c r="N250" s="19">
        <v>20.925000000000001</v>
      </c>
      <c r="O250" s="19">
        <v>136</v>
      </c>
      <c r="P250" s="19">
        <v>26.778400000000005</v>
      </c>
      <c r="Q250" s="19">
        <v>2.67</v>
      </c>
      <c r="R250" s="19">
        <v>9.1199999999999992</v>
      </c>
      <c r="S250" s="19">
        <v>27.61</v>
      </c>
      <c r="T250" s="19">
        <v>54.88</v>
      </c>
      <c r="U250" s="19">
        <v>32.049999999999997</v>
      </c>
      <c r="V250" s="19">
        <v>3.19</v>
      </c>
      <c r="W250" s="18">
        <v>13.58</v>
      </c>
      <c r="X250" s="19">
        <v>8.6940000000000008</v>
      </c>
      <c r="Y250" s="19">
        <v>8.5510000000000002</v>
      </c>
      <c r="Z250" s="19">
        <v>4.6980000000000004</v>
      </c>
      <c r="AA250" s="19">
        <v>0.96</v>
      </c>
      <c r="AB250" s="20">
        <f>Z250/$W250*100</f>
        <v>34.594992636229755</v>
      </c>
      <c r="AC250" s="20">
        <f>AA250/$W250*100</f>
        <v>7.0692194403534607</v>
      </c>
      <c r="AE250" s="19">
        <f>(W250-X250)/W250*100</f>
        <v>35.979381443298962</v>
      </c>
      <c r="AF250" s="19">
        <f>((W250-Y250)/W250*100)-AE250</f>
        <v>1.0530191458026579</v>
      </c>
      <c r="AG250" s="19">
        <f t="shared" si="12"/>
        <v>28.372606774668629</v>
      </c>
      <c r="AH250" s="19">
        <f>(Z250-AA250)/W250*100</f>
        <v>27.52577319587629</v>
      </c>
      <c r="AI250" s="19">
        <f>AA250/W250*100</f>
        <v>7.0692194403534607</v>
      </c>
      <c r="AJ250" s="43">
        <f t="shared" si="13"/>
        <v>100</v>
      </c>
      <c r="AK250" s="44">
        <f t="shared" si="14"/>
        <v>70.006229749631814</v>
      </c>
    </row>
    <row r="251" spans="1:37" x14ac:dyDescent="0.2">
      <c r="A251">
        <v>250</v>
      </c>
      <c r="B251" t="s">
        <v>28</v>
      </c>
      <c r="C251" s="12" t="s">
        <v>29</v>
      </c>
      <c r="D251" s="22">
        <v>84</v>
      </c>
      <c r="E251" s="15" t="s">
        <v>93</v>
      </c>
      <c r="F251" s="22">
        <v>136</v>
      </c>
      <c r="G251" s="15" t="s">
        <v>94</v>
      </c>
      <c r="I251" s="15" t="s">
        <v>41</v>
      </c>
      <c r="J251" s="15" t="s">
        <v>95</v>
      </c>
      <c r="L251" s="14" t="s">
        <v>45</v>
      </c>
      <c r="M251" s="16">
        <v>33</v>
      </c>
      <c r="N251" s="19">
        <v>20.925000000000001</v>
      </c>
      <c r="O251" s="19">
        <v>157.6</v>
      </c>
      <c r="P251" s="19">
        <v>34.868480000000005</v>
      </c>
      <c r="Q251" s="19">
        <v>2.2599999999999998</v>
      </c>
      <c r="R251" s="19">
        <v>8.42</v>
      </c>
      <c r="S251" s="19">
        <v>25.774999999999999</v>
      </c>
      <c r="T251" s="19">
        <v>47.055</v>
      </c>
      <c r="U251" s="19">
        <v>28.465</v>
      </c>
      <c r="V251" s="19">
        <v>3.645</v>
      </c>
      <c r="W251" s="18">
        <v>16.07</v>
      </c>
      <c r="X251" s="19">
        <v>9.7515000000000001</v>
      </c>
      <c r="Y251" s="19">
        <v>9.3979999999999997</v>
      </c>
      <c r="Z251" s="19">
        <v>4.2824999999999998</v>
      </c>
      <c r="AA251" s="19">
        <v>1.1379999999999999</v>
      </c>
      <c r="AB251" s="20">
        <f>Z251/$W251*100</f>
        <v>26.649035469819538</v>
      </c>
      <c r="AC251" s="20">
        <f>AA251/$W251*100</f>
        <v>7.0815183571873055</v>
      </c>
      <c r="AE251" s="19">
        <f>(W251-X251)/W251*100</f>
        <v>39.318606098319854</v>
      </c>
      <c r="AF251" s="19">
        <f>((W251-Y251)/W251*100)-AE251</f>
        <v>2.1997510889856855</v>
      </c>
      <c r="AG251" s="19">
        <f t="shared" si="12"/>
        <v>31.832607342874923</v>
      </c>
      <c r="AH251" s="19">
        <f>(Z251-AA251)/W251*100</f>
        <v>19.567517112632231</v>
      </c>
      <c r="AI251" s="19">
        <f>AA251/W251*100</f>
        <v>7.0815183571873055</v>
      </c>
      <c r="AJ251" s="43">
        <f t="shared" si="13"/>
        <v>100</v>
      </c>
      <c r="AK251" s="44">
        <f t="shared" si="14"/>
        <v>71.936362787803361</v>
      </c>
    </row>
    <row r="252" spans="1:37" x14ac:dyDescent="0.2">
      <c r="A252">
        <v>251</v>
      </c>
      <c r="B252" t="s">
        <v>28</v>
      </c>
      <c r="C252" s="12" t="s">
        <v>29</v>
      </c>
      <c r="D252" s="22">
        <v>84</v>
      </c>
      <c r="E252" s="15" t="s">
        <v>93</v>
      </c>
      <c r="F252" s="22">
        <v>136</v>
      </c>
      <c r="G252" s="15" t="s">
        <v>94</v>
      </c>
      <c r="I252" s="15" t="s">
        <v>41</v>
      </c>
      <c r="J252" s="15" t="s">
        <v>95</v>
      </c>
      <c r="L252" s="14" t="s">
        <v>45</v>
      </c>
      <c r="M252" s="16">
        <v>19.796880000000002</v>
      </c>
      <c r="N252" s="19">
        <v>32.96</v>
      </c>
      <c r="O252" s="19">
        <v>103.5</v>
      </c>
      <c r="P252" s="19">
        <v>34.113600000000005</v>
      </c>
      <c r="Q252" s="19">
        <v>2.0299999999999998</v>
      </c>
      <c r="R252" s="19">
        <v>7.52</v>
      </c>
      <c r="S252" s="19">
        <v>28.42</v>
      </c>
      <c r="T252" s="19">
        <v>48.08</v>
      </c>
      <c r="U252" s="19">
        <v>33.57</v>
      </c>
      <c r="V252" s="19">
        <v>5.32</v>
      </c>
      <c r="W252" s="18">
        <v>13.08</v>
      </c>
      <c r="X252" s="19">
        <v>8.0039999999999996</v>
      </c>
      <c r="Y252" s="19">
        <v>7.2679999999999998</v>
      </c>
      <c r="Z252" s="19">
        <v>3.32</v>
      </c>
      <c r="AA252" s="19">
        <v>0.61699999999999999</v>
      </c>
      <c r="AB252" s="20">
        <f>Z252/$W252*100</f>
        <v>25.382262996941897</v>
      </c>
      <c r="AC252" s="20">
        <f>AA252/$W252*100</f>
        <v>4.7171253822629966</v>
      </c>
      <c r="AE252" s="19">
        <f>(W252-X252)/W252*100</f>
        <v>38.807339449541288</v>
      </c>
      <c r="AF252" s="19">
        <f>((W252-Y252)/W252*100)-AE252</f>
        <v>5.6269113149847101</v>
      </c>
      <c r="AG252" s="19">
        <f t="shared" si="12"/>
        <v>30.183486238532108</v>
      </c>
      <c r="AH252" s="19">
        <f>(Z252-AA252)/W252*100</f>
        <v>20.665137614678898</v>
      </c>
      <c r="AI252" s="19">
        <f>AA252/W252*100</f>
        <v>4.7171253822629966</v>
      </c>
      <c r="AJ252" s="43">
        <f t="shared" si="13"/>
        <v>100</v>
      </c>
      <c r="AK252" s="44">
        <f t="shared" si="14"/>
        <v>78.012431192660557</v>
      </c>
    </row>
    <row r="253" spans="1:37" x14ac:dyDescent="0.2">
      <c r="A253">
        <v>252</v>
      </c>
      <c r="B253" t="s">
        <v>28</v>
      </c>
      <c r="C253" s="12" t="s">
        <v>29</v>
      </c>
      <c r="D253" s="22">
        <v>84</v>
      </c>
      <c r="E253" s="15" t="s">
        <v>93</v>
      </c>
      <c r="F253" s="22">
        <v>136</v>
      </c>
      <c r="G253" s="15" t="s">
        <v>94</v>
      </c>
      <c r="I253" s="15" t="s">
        <v>41</v>
      </c>
      <c r="J253" s="15" t="s">
        <v>95</v>
      </c>
      <c r="L253" s="14" t="s">
        <v>45</v>
      </c>
      <c r="M253" s="16">
        <v>39.5625</v>
      </c>
      <c r="N253" s="19">
        <v>59.44</v>
      </c>
      <c r="O253" s="19">
        <v>128</v>
      </c>
      <c r="P253" s="19">
        <v>76.083200000000005</v>
      </c>
      <c r="Q253" s="19">
        <v>1.48</v>
      </c>
      <c r="R253" s="19">
        <v>7.81</v>
      </c>
      <c r="S253" s="19">
        <v>38.06</v>
      </c>
      <c r="T253" s="19">
        <v>55.53</v>
      </c>
      <c r="U253" s="19">
        <v>42.93</v>
      </c>
      <c r="V253" s="19">
        <v>8.1199999999999992</v>
      </c>
      <c r="W253" s="18">
        <v>11.42</v>
      </c>
      <c r="X253" s="19">
        <v>7.7229999999999999</v>
      </c>
      <c r="Y253" s="19">
        <v>6.5629999999999997</v>
      </c>
      <c r="Z253" s="19">
        <v>2.2370000000000001</v>
      </c>
      <c r="AA253" s="19">
        <v>0.69</v>
      </c>
      <c r="AB253" s="20">
        <f>Z253/$W253*100</f>
        <v>19.588441330998251</v>
      </c>
      <c r="AC253" s="20">
        <f>AA253/$W253*100</f>
        <v>6.0420315236427315</v>
      </c>
      <c r="AE253" s="19">
        <f>(W253-X253)/W253*100</f>
        <v>32.373029772329247</v>
      </c>
      <c r="AF253" s="19">
        <f>((W253-Y253)/W253*100)-AE253</f>
        <v>10.15761821366025</v>
      </c>
      <c r="AG253" s="19">
        <f t="shared" si="12"/>
        <v>37.880910683012253</v>
      </c>
      <c r="AH253" s="19">
        <f>(Z253-AA253)/W253*100</f>
        <v>13.546409807355516</v>
      </c>
      <c r="AI253" s="19">
        <f>AA253/W253*100</f>
        <v>6.0420315236427315</v>
      </c>
      <c r="AJ253" s="43">
        <f t="shared" si="13"/>
        <v>100</v>
      </c>
      <c r="AK253" s="44">
        <f t="shared" si="14"/>
        <v>80.156803852889681</v>
      </c>
    </row>
    <row r="254" spans="1:37" x14ac:dyDescent="0.2">
      <c r="A254">
        <v>253</v>
      </c>
      <c r="B254" t="s">
        <v>28</v>
      </c>
      <c r="C254" s="12" t="s">
        <v>29</v>
      </c>
      <c r="D254" s="22">
        <v>84</v>
      </c>
      <c r="E254" s="15" t="s">
        <v>93</v>
      </c>
      <c r="F254" s="22">
        <v>136</v>
      </c>
      <c r="G254" s="15" t="s">
        <v>94</v>
      </c>
      <c r="I254" s="15" t="s">
        <v>41</v>
      </c>
      <c r="J254" s="15" t="s">
        <v>95</v>
      </c>
      <c r="L254" s="14" t="s">
        <v>75</v>
      </c>
      <c r="M254" s="16">
        <v>47.95</v>
      </c>
      <c r="N254" s="19">
        <v>24.97</v>
      </c>
      <c r="O254" s="19">
        <v>172</v>
      </c>
      <c r="P254" s="19">
        <v>42.948399999999999</v>
      </c>
      <c r="Q254" s="19">
        <v>2</v>
      </c>
      <c r="R254" s="19">
        <v>7.88</v>
      </c>
      <c r="S254" s="19">
        <v>31.95</v>
      </c>
      <c r="T254" s="19">
        <v>52.21</v>
      </c>
      <c r="U254" s="19">
        <v>37.1</v>
      </c>
      <c r="V254" s="19">
        <v>6.02</v>
      </c>
      <c r="W254" s="18">
        <v>13.18</v>
      </c>
      <c r="X254" s="19">
        <v>7.6379999999999999</v>
      </c>
      <c r="Y254" s="19">
        <v>7.0890000000000004</v>
      </c>
      <c r="Z254" s="19">
        <v>3.6539999999999999</v>
      </c>
      <c r="AA254" s="19">
        <v>0.57399999999999995</v>
      </c>
      <c r="AB254" s="20">
        <f>Z254/$W254*100</f>
        <v>27.723823975720791</v>
      </c>
      <c r="AC254" s="20">
        <f>AA254/$W254*100</f>
        <v>4.3550834597875561</v>
      </c>
      <c r="AE254" s="19">
        <f>(W254-X254)/W254*100</f>
        <v>42.04855842185129</v>
      </c>
      <c r="AF254" s="19">
        <f>((W254-Y254)/W254*100)-AE254</f>
        <v>4.1654021244309476</v>
      </c>
      <c r="AG254" s="19">
        <f t="shared" si="12"/>
        <v>26.062215477996972</v>
      </c>
      <c r="AH254" s="19">
        <f>(Z254-AA254)/W254*100</f>
        <v>23.368740515933233</v>
      </c>
      <c r="AI254" s="19">
        <f>AA254/W254*100</f>
        <v>4.3550834597875561</v>
      </c>
      <c r="AJ254" s="43">
        <f t="shared" si="13"/>
        <v>100</v>
      </c>
      <c r="AK254" s="44">
        <f t="shared" si="14"/>
        <v>77.498042488619106</v>
      </c>
    </row>
    <row r="255" spans="1:37" x14ac:dyDescent="0.2">
      <c r="A255">
        <v>254</v>
      </c>
      <c r="B255" t="s">
        <v>28</v>
      </c>
      <c r="C255" s="12" t="s">
        <v>29</v>
      </c>
      <c r="D255" s="22">
        <v>103</v>
      </c>
      <c r="E255" s="15" t="s">
        <v>96</v>
      </c>
      <c r="F255" s="22">
        <v>40</v>
      </c>
      <c r="G255" s="15" t="s">
        <v>97</v>
      </c>
      <c r="H255" s="22">
        <v>14</v>
      </c>
      <c r="I255" s="15" t="s">
        <v>41</v>
      </c>
      <c r="J255" s="15" t="s">
        <v>98</v>
      </c>
      <c r="L255" s="15" t="s">
        <v>34</v>
      </c>
      <c r="M255" s="16">
        <v>32.24</v>
      </c>
      <c r="N255" s="19">
        <v>8.1999999999999993</v>
      </c>
      <c r="O255" s="19">
        <v>92</v>
      </c>
      <c r="P255" s="19">
        <v>7.5439999999999996</v>
      </c>
      <c r="Q255" s="19">
        <v>3.12</v>
      </c>
      <c r="R255" s="19">
        <v>13.9</v>
      </c>
      <c r="S255" s="19">
        <v>16.61</v>
      </c>
      <c r="T255" s="19">
        <v>36.909999999999997</v>
      </c>
      <c r="U255" s="19">
        <v>23.67</v>
      </c>
      <c r="V255" s="19">
        <v>4.0599999999999996</v>
      </c>
      <c r="W255" s="18">
        <v>23</v>
      </c>
      <c r="X255" s="19">
        <v>16.071999999999999</v>
      </c>
      <c r="Y255" s="19">
        <v>14.994999999999999</v>
      </c>
      <c r="Z255" s="19">
        <v>8.5389999999999997</v>
      </c>
      <c r="AA255" s="19">
        <v>3.6539999999999999</v>
      </c>
      <c r="AB255" s="20">
        <f>Z255/$W255*100</f>
        <v>37.126086956521739</v>
      </c>
      <c r="AC255" s="20">
        <f>AA255/$W255*100</f>
        <v>15.88695652173913</v>
      </c>
      <c r="AE255" s="19">
        <f>(W255-X255)/W255*100</f>
        <v>30.12173913043479</v>
      </c>
      <c r="AF255" s="19">
        <f>((W255-Y255)/W255*100)-AE255</f>
        <v>4.6826086956521706</v>
      </c>
      <c r="AG255" s="19">
        <f t="shared" si="12"/>
        <v>28.069565217391293</v>
      </c>
      <c r="AH255" s="19">
        <f>(Z255-AA255)/W255*100</f>
        <v>21.239130434782609</v>
      </c>
      <c r="AI255" s="19">
        <f>AA255/W255*100</f>
        <v>15.88695652173913</v>
      </c>
      <c r="AJ255" s="43">
        <f t="shared" si="13"/>
        <v>100</v>
      </c>
      <c r="AK255" s="44">
        <f t="shared" si="14"/>
        <v>63.431600000000003</v>
      </c>
    </row>
    <row r="256" spans="1:37" x14ac:dyDescent="0.2">
      <c r="A256">
        <v>255</v>
      </c>
      <c r="B256" t="s">
        <v>28</v>
      </c>
      <c r="C256" s="12" t="s">
        <v>29</v>
      </c>
      <c r="D256" s="22">
        <v>103</v>
      </c>
      <c r="E256" s="15" t="s">
        <v>96</v>
      </c>
      <c r="F256" s="22">
        <v>40</v>
      </c>
      <c r="G256" s="15" t="s">
        <v>97</v>
      </c>
      <c r="H256" s="22">
        <v>14</v>
      </c>
      <c r="I256" s="15" t="s">
        <v>41</v>
      </c>
      <c r="J256" s="15" t="s">
        <v>98</v>
      </c>
      <c r="L256" s="15" t="s">
        <v>34</v>
      </c>
      <c r="M256" s="16">
        <v>10.919246000000001</v>
      </c>
      <c r="N256" s="19">
        <v>11.454285714285714</v>
      </c>
      <c r="O256" s="19">
        <v>140.66984126984127</v>
      </c>
      <c r="P256" s="19">
        <v>14.174071111111109</v>
      </c>
      <c r="Q256" s="19">
        <v>3.51</v>
      </c>
      <c r="R256" s="19">
        <v>12.365714285714287</v>
      </c>
      <c r="S256" s="19">
        <v>16.688571428571429</v>
      </c>
      <c r="T256" s="19">
        <v>40.221428571428575</v>
      </c>
      <c r="U256" s="19">
        <v>21.842857142857145</v>
      </c>
      <c r="V256" s="19">
        <v>3.2942857142857145</v>
      </c>
      <c r="W256" s="18">
        <v>22.342857142857145</v>
      </c>
      <c r="X256" s="19">
        <v>17.29842857142857</v>
      </c>
      <c r="Y256" s="19">
        <v>15.739571428571427</v>
      </c>
      <c r="Z256" s="19">
        <v>8.035285714285715</v>
      </c>
      <c r="AA256" s="19">
        <v>4.0384285714285708</v>
      </c>
      <c r="AB256" s="20">
        <f>Z256/$W256*100</f>
        <v>35.963554987212277</v>
      </c>
      <c r="AC256" s="20">
        <f>AA256/$W256*100</f>
        <v>18.074808184143219</v>
      </c>
      <c r="AE256" s="19">
        <f>(W256-X256)/W256*100</f>
        <v>22.577365728900272</v>
      </c>
      <c r="AF256" s="19">
        <f>((W256-Y256)/W256*100)-AE256</f>
        <v>6.9769820971866956</v>
      </c>
      <c r="AG256" s="19">
        <f t="shared" si="12"/>
        <v>34.482097186700756</v>
      </c>
      <c r="AH256" s="19">
        <f>(Z256-AA256)/W256*100</f>
        <v>17.888746803069058</v>
      </c>
      <c r="AI256" s="19">
        <f>AA256/W256*100</f>
        <v>18.074808184143219</v>
      </c>
      <c r="AJ256" s="43">
        <f t="shared" si="13"/>
        <v>100</v>
      </c>
      <c r="AK256" s="44">
        <f t="shared" si="14"/>
        <v>62.020416240409205</v>
      </c>
    </row>
    <row r="257" spans="1:37" x14ac:dyDescent="0.2">
      <c r="A257">
        <v>256</v>
      </c>
      <c r="B257" t="s">
        <v>28</v>
      </c>
      <c r="C257" s="12" t="s">
        <v>29</v>
      </c>
      <c r="D257" s="22">
        <v>103</v>
      </c>
      <c r="E257" s="15" t="s">
        <v>96</v>
      </c>
      <c r="F257" s="22">
        <v>40</v>
      </c>
      <c r="G257" s="15" t="s">
        <v>97</v>
      </c>
      <c r="H257" s="22">
        <v>14</v>
      </c>
      <c r="I257" s="15" t="s">
        <v>41</v>
      </c>
      <c r="J257" s="15" t="s">
        <v>98</v>
      </c>
      <c r="L257" s="15" t="s">
        <v>34</v>
      </c>
      <c r="M257" s="16">
        <v>19.55</v>
      </c>
      <c r="N257" s="19">
        <v>11.454285714285714</v>
      </c>
      <c r="O257" s="19">
        <v>218.4</v>
      </c>
      <c r="P257" s="19">
        <v>27.387360000000001</v>
      </c>
      <c r="Q257" s="19">
        <v>3.27</v>
      </c>
      <c r="R257" s="19">
        <v>12.15</v>
      </c>
      <c r="S257" s="19">
        <v>14.97</v>
      </c>
      <c r="T257" s="19">
        <v>35.43</v>
      </c>
      <c r="U257" s="19">
        <v>19.920000000000002</v>
      </c>
      <c r="V257" s="19">
        <v>3.54</v>
      </c>
      <c r="W257" s="18">
        <v>19.61</v>
      </c>
      <c r="X257" s="19">
        <v>14.202</v>
      </c>
      <c r="Y257" s="19">
        <v>13.029</v>
      </c>
      <c r="Z257" s="19">
        <v>6.7670000000000003</v>
      </c>
      <c r="AA257" s="19">
        <v>3.6589999999999998</v>
      </c>
      <c r="AB257" s="20">
        <f>Z257/$W257*100</f>
        <v>34.50790413054564</v>
      </c>
      <c r="AC257" s="20">
        <f>AA257/$W257*100</f>
        <v>18.658847526772053</v>
      </c>
      <c r="AE257" s="19">
        <f>(W257-X257)/W257*100</f>
        <v>27.577766445690973</v>
      </c>
      <c r="AF257" s="19">
        <f>((W257-Y257)/W257*100)-AE257</f>
        <v>5.981642019377869</v>
      </c>
      <c r="AG257" s="19">
        <f t="shared" si="12"/>
        <v>31.932687404385515</v>
      </c>
      <c r="AH257" s="19">
        <f>(Z257-AA257)/W257*100</f>
        <v>15.849056603773587</v>
      </c>
      <c r="AI257" s="19">
        <f>AA257/W257*100</f>
        <v>18.658847526772053</v>
      </c>
      <c r="AJ257" s="43">
        <f t="shared" si="13"/>
        <v>100</v>
      </c>
      <c r="AK257" s="44">
        <f t="shared" si="14"/>
        <v>61.387292197858244</v>
      </c>
    </row>
    <row r="258" spans="1:37" x14ac:dyDescent="0.2">
      <c r="A258">
        <v>257</v>
      </c>
      <c r="B258" t="s">
        <v>28</v>
      </c>
      <c r="C258" s="12" t="s">
        <v>29</v>
      </c>
      <c r="D258" s="22">
        <v>103</v>
      </c>
      <c r="E258" s="15" t="s">
        <v>96</v>
      </c>
      <c r="F258" s="22">
        <v>40</v>
      </c>
      <c r="G258" s="15" t="s">
        <v>97</v>
      </c>
      <c r="H258" s="22">
        <v>14</v>
      </c>
      <c r="I258" s="15" t="s">
        <v>41</v>
      </c>
      <c r="J258" s="15" t="s">
        <v>98</v>
      </c>
      <c r="L258" s="15" t="s">
        <v>44</v>
      </c>
      <c r="M258" s="16">
        <v>16.2</v>
      </c>
      <c r="N258" s="19">
        <v>11.077500000000001</v>
      </c>
      <c r="O258" s="19">
        <v>195.6</v>
      </c>
      <c r="P258" s="19">
        <v>21.281280000000002</v>
      </c>
      <c r="Q258" s="19">
        <v>2.74</v>
      </c>
      <c r="R258" s="19">
        <v>29.4</v>
      </c>
      <c r="S258" s="19">
        <v>11.65</v>
      </c>
      <c r="T258" s="19">
        <v>29.05</v>
      </c>
      <c r="U258" s="19">
        <v>19.52</v>
      </c>
      <c r="V258" s="19">
        <v>5.96</v>
      </c>
      <c r="W258" s="18">
        <v>18.64</v>
      </c>
      <c r="X258" s="19">
        <v>13.65</v>
      </c>
      <c r="Y258" s="19">
        <v>13.02</v>
      </c>
      <c r="Z258" s="19">
        <v>8.23</v>
      </c>
      <c r="AA258" s="19">
        <v>2.5299999999999998</v>
      </c>
      <c r="AB258" s="20">
        <f>Z258/$W258*100</f>
        <v>44.152360515021464</v>
      </c>
      <c r="AC258" s="20">
        <f>AA258/$W258*100</f>
        <v>13.572961373390557</v>
      </c>
      <c r="AE258" s="19">
        <f>(W258-X258)/W258*100</f>
        <v>26.77038626609442</v>
      </c>
      <c r="AF258" s="19">
        <f>((W258-Y258)/W258*100)-AE258</f>
        <v>3.3798283261802631</v>
      </c>
      <c r="AG258" s="19">
        <f t="shared" si="12"/>
        <v>25.697424892703857</v>
      </c>
      <c r="AH258" s="19">
        <f>(Z258-AA258)/W258*100</f>
        <v>30.579399141630908</v>
      </c>
      <c r="AI258" s="19">
        <f>AA258/W258*100</f>
        <v>13.572961373390557</v>
      </c>
      <c r="AJ258" s="43">
        <f t="shared" si="13"/>
        <v>100.00000000000001</v>
      </c>
      <c r="AK258" s="44">
        <f t="shared" si="14"/>
        <v>63.747156652360516</v>
      </c>
    </row>
    <row r="259" spans="1:37" x14ac:dyDescent="0.2">
      <c r="A259">
        <v>258</v>
      </c>
      <c r="B259" t="s">
        <v>28</v>
      </c>
      <c r="C259" s="12" t="s">
        <v>29</v>
      </c>
      <c r="D259" s="22">
        <v>103</v>
      </c>
      <c r="E259" s="15" t="s">
        <v>96</v>
      </c>
      <c r="F259" s="22">
        <v>40</v>
      </c>
      <c r="G259" s="15" t="s">
        <v>97</v>
      </c>
      <c r="H259" s="22">
        <v>14</v>
      </c>
      <c r="I259" s="15" t="s">
        <v>41</v>
      </c>
      <c r="J259" s="15" t="s">
        <v>98</v>
      </c>
      <c r="L259" s="15" t="s">
        <v>44</v>
      </c>
      <c r="M259" s="16">
        <v>26.7</v>
      </c>
      <c r="N259" s="19">
        <v>11.077500000000001</v>
      </c>
      <c r="O259" s="19">
        <v>300.39999999999998</v>
      </c>
      <c r="P259" s="19">
        <v>30.160159999999998</v>
      </c>
      <c r="Q259" s="19">
        <v>3.4</v>
      </c>
      <c r="R259" s="19">
        <v>10.71</v>
      </c>
      <c r="S259" s="19">
        <v>21.3</v>
      </c>
      <c r="T259" s="19">
        <v>40.98</v>
      </c>
      <c r="U259" s="19">
        <v>27.43</v>
      </c>
      <c r="V259" s="19">
        <v>6.93</v>
      </c>
      <c r="W259" s="18">
        <v>23.36</v>
      </c>
      <c r="X259" s="19">
        <v>16.600000000000001</v>
      </c>
      <c r="Y259" s="19">
        <v>15.2</v>
      </c>
      <c r="Z259" s="19">
        <v>8.24</v>
      </c>
      <c r="AA259" s="19">
        <v>3.22</v>
      </c>
      <c r="AB259" s="20">
        <f>Z259/$W259*100</f>
        <v>35.273972602739725</v>
      </c>
      <c r="AC259" s="20">
        <f>AA259/$W259*100</f>
        <v>13.784246575342468</v>
      </c>
      <c r="AE259" s="19">
        <f>(W259-X259)/W259*100</f>
        <v>28.938356164383556</v>
      </c>
      <c r="AF259" s="19">
        <f>((W259-Y259)/W259*100)-AE259</f>
        <v>5.9931506849315141</v>
      </c>
      <c r="AG259" s="19">
        <f t="shared" ref="AG259:AG318" si="15">100-AE259-AF259-AH259-AI259</f>
        <v>29.794520547945201</v>
      </c>
      <c r="AH259" s="19">
        <f>(Z259-AA259)/W259*100</f>
        <v>21.489726027397261</v>
      </c>
      <c r="AI259" s="19">
        <f>AA259/W259*100</f>
        <v>13.784246575342468</v>
      </c>
      <c r="AJ259" s="43">
        <f t="shared" ref="AJ259:AJ318" si="16">SUM(AE259:AI259)</f>
        <v>99.999999999999986</v>
      </c>
      <c r="AK259" s="44">
        <f t="shared" ref="AK259:AK318" si="17">68.7+0.211*AE259+1.08*AF259-1.05*AI259</f>
        <v>66.805136986301378</v>
      </c>
    </row>
    <row r="260" spans="1:37" x14ac:dyDescent="0.2">
      <c r="A260">
        <v>259</v>
      </c>
      <c r="B260" t="s">
        <v>28</v>
      </c>
      <c r="C260" s="12" t="s">
        <v>29</v>
      </c>
      <c r="D260" s="22">
        <v>103</v>
      </c>
      <c r="E260" s="15" t="s">
        <v>96</v>
      </c>
      <c r="F260" s="22">
        <v>40</v>
      </c>
      <c r="G260" s="15" t="s">
        <v>97</v>
      </c>
      <c r="H260" s="22">
        <v>14</v>
      </c>
      <c r="I260" s="15" t="s">
        <v>41</v>
      </c>
      <c r="J260" s="15" t="s">
        <v>98</v>
      </c>
      <c r="L260" s="15" t="s">
        <v>44</v>
      </c>
      <c r="M260" s="16">
        <v>34.5</v>
      </c>
      <c r="N260" s="19">
        <v>11.077500000000001</v>
      </c>
      <c r="O260" s="19">
        <v>277.60000000000002</v>
      </c>
      <c r="P260" s="19">
        <v>30.397200000000002</v>
      </c>
      <c r="Q260" s="19">
        <v>3.11</v>
      </c>
      <c r="R260" s="19">
        <v>11.65</v>
      </c>
      <c r="S260" s="19">
        <v>22.65</v>
      </c>
      <c r="T260" s="19">
        <v>49.07</v>
      </c>
      <c r="U260" s="19">
        <v>27.6</v>
      </c>
      <c r="V260" s="19">
        <v>3.35</v>
      </c>
      <c r="W260" s="18">
        <v>19.760000000000002</v>
      </c>
      <c r="X260" s="19">
        <v>14.595000000000001</v>
      </c>
      <c r="Y260" s="19">
        <v>13.605</v>
      </c>
      <c r="Z260" s="19">
        <v>8.9499999999999993</v>
      </c>
      <c r="AA260" s="19">
        <v>4.2910000000000004</v>
      </c>
      <c r="AB260" s="20">
        <f>Z260/$W260*100</f>
        <v>45.29352226720647</v>
      </c>
      <c r="AC260" s="20">
        <f>AA260/$W260*100</f>
        <v>21.715587044534413</v>
      </c>
      <c r="AE260" s="19">
        <f>(W260-X260)/W260*100</f>
        <v>26.138663967611336</v>
      </c>
      <c r="AF260" s="19">
        <f>((W260-Y260)/W260*100)-AE260</f>
        <v>5.0101214574898805</v>
      </c>
      <c r="AG260" s="19">
        <f t="shared" si="15"/>
        <v>23.557692307692324</v>
      </c>
      <c r="AH260" s="19">
        <f>(Z260-AA260)/W260*100</f>
        <v>23.577935222672057</v>
      </c>
      <c r="AI260" s="19">
        <f>AA260/W260*100</f>
        <v>21.715587044534413</v>
      </c>
      <c r="AJ260" s="43">
        <f t="shared" si="16"/>
        <v>100.00000000000001</v>
      </c>
      <c r="AK260" s="44">
        <f t="shared" si="17"/>
        <v>56.824822874493933</v>
      </c>
    </row>
    <row r="261" spans="1:37" x14ac:dyDescent="0.2">
      <c r="A261">
        <v>260</v>
      </c>
      <c r="B261" t="s">
        <v>28</v>
      </c>
      <c r="C261" s="12" t="s">
        <v>29</v>
      </c>
      <c r="D261" s="22">
        <v>103</v>
      </c>
      <c r="E261" s="15" t="s">
        <v>96</v>
      </c>
      <c r="F261" s="22">
        <v>40</v>
      </c>
      <c r="G261" s="15" t="s">
        <v>97</v>
      </c>
      <c r="H261" s="22">
        <v>14</v>
      </c>
      <c r="I261" s="15" t="s">
        <v>41</v>
      </c>
      <c r="J261" s="15" t="s">
        <v>98</v>
      </c>
      <c r="L261" s="15" t="s">
        <v>44</v>
      </c>
      <c r="M261" s="16">
        <v>43.9</v>
      </c>
      <c r="N261" s="19">
        <v>11.077500000000001</v>
      </c>
      <c r="O261" s="19">
        <v>577.6</v>
      </c>
      <c r="P261" s="19">
        <v>71.853440000000006</v>
      </c>
      <c r="Q261" s="19">
        <v>2.04</v>
      </c>
      <c r="R261" s="19">
        <v>10.050000000000001</v>
      </c>
      <c r="S261" s="19">
        <v>22.33</v>
      </c>
      <c r="T261" s="19">
        <v>39.799999999999997</v>
      </c>
      <c r="U261" s="19">
        <v>27.27</v>
      </c>
      <c r="V261" s="19">
        <v>4.21</v>
      </c>
      <c r="W261" s="18">
        <v>16.239999999999998</v>
      </c>
      <c r="X261" s="19">
        <v>11.074999999999999</v>
      </c>
      <c r="Y261" s="19">
        <v>9.8640000000000008</v>
      </c>
      <c r="Z261" s="19">
        <v>5.327</v>
      </c>
      <c r="AA261" s="19">
        <v>2.3559999999999999</v>
      </c>
      <c r="AB261" s="20">
        <f>Z261/$W261*100</f>
        <v>32.801724137931039</v>
      </c>
      <c r="AC261" s="20">
        <f>AA261/$W261*100</f>
        <v>14.507389162561577</v>
      </c>
      <c r="AE261" s="19">
        <f>(W261-X261)/W261*100</f>
        <v>31.804187192118221</v>
      </c>
      <c r="AF261" s="19">
        <f>((W261-Y261)/W261*100)-AE261</f>
        <v>7.4568965517241352</v>
      </c>
      <c r="AG261" s="19">
        <f t="shared" si="15"/>
        <v>27.937192118226609</v>
      </c>
      <c r="AH261" s="19">
        <f>(Z261-AA261)/W261*100</f>
        <v>18.294334975369463</v>
      </c>
      <c r="AI261" s="19">
        <f>AA261/W261*100</f>
        <v>14.507389162561577</v>
      </c>
      <c r="AJ261" s="43">
        <f t="shared" si="16"/>
        <v>100.00000000000001</v>
      </c>
      <c r="AK261" s="44">
        <f t="shared" si="17"/>
        <v>68.231373152709367</v>
      </c>
    </row>
    <row r="262" spans="1:37" x14ac:dyDescent="0.2">
      <c r="A262">
        <v>261</v>
      </c>
      <c r="B262" t="s">
        <v>28</v>
      </c>
      <c r="C262" s="12" t="s">
        <v>29</v>
      </c>
      <c r="D262" s="22">
        <v>103</v>
      </c>
      <c r="E262" s="15" t="s">
        <v>96</v>
      </c>
      <c r="F262" s="22">
        <v>40</v>
      </c>
      <c r="G262" s="15" t="s">
        <v>97</v>
      </c>
      <c r="H262" s="22">
        <v>14</v>
      </c>
      <c r="I262" s="15" t="s">
        <v>41</v>
      </c>
      <c r="J262" s="15" t="s">
        <v>98</v>
      </c>
      <c r="L262" s="15" t="s">
        <v>45</v>
      </c>
      <c r="M262" s="16">
        <v>15.116666666666665</v>
      </c>
      <c r="N262" s="19">
        <v>11.372222222222222</v>
      </c>
      <c r="O262" s="19">
        <v>175.46666666666667</v>
      </c>
      <c r="P262" s="19">
        <v>18.84224</v>
      </c>
      <c r="Q262" s="19">
        <v>3.6366666666666667</v>
      </c>
      <c r="R262" s="19">
        <v>11.81</v>
      </c>
      <c r="S262" s="19">
        <v>20.483333333333334</v>
      </c>
      <c r="T262" s="19">
        <v>41.75333333333333</v>
      </c>
      <c r="U262" s="19">
        <v>26.293333333333333</v>
      </c>
      <c r="V262" s="19">
        <v>5.92</v>
      </c>
      <c r="W262" s="18">
        <v>21.916666666666668</v>
      </c>
      <c r="X262" s="19">
        <v>15.997</v>
      </c>
      <c r="Y262" s="19">
        <v>14.411333333333332</v>
      </c>
      <c r="Z262" s="19">
        <v>8.0483333333333338</v>
      </c>
      <c r="AA262" s="19">
        <v>3.4359999999999999</v>
      </c>
      <c r="AB262" s="20">
        <f>Z262/$W262*100</f>
        <v>36.722433460076047</v>
      </c>
      <c r="AC262" s="20">
        <f>AA262/$W262*100</f>
        <v>15.677566539923953</v>
      </c>
      <c r="AE262" s="19">
        <f>(W262-X262)/W262*100</f>
        <v>27.009885931558941</v>
      </c>
      <c r="AF262" s="19">
        <f>((W262-Y262)/W262*100)-AE262</f>
        <v>7.2349809885931577</v>
      </c>
      <c r="AG262" s="19">
        <f t="shared" si="15"/>
        <v>29.032699619771854</v>
      </c>
      <c r="AH262" s="19">
        <f>(Z262-AA262)/W262*100</f>
        <v>21.044866920152092</v>
      </c>
      <c r="AI262" s="19">
        <f>AA262/W262*100</f>
        <v>15.677566539923953</v>
      </c>
      <c r="AJ262" s="43">
        <f t="shared" si="16"/>
        <v>100</v>
      </c>
      <c r="AK262" s="44">
        <f t="shared" si="17"/>
        <v>65.751420532319401</v>
      </c>
    </row>
    <row r="263" spans="1:37" x14ac:dyDescent="0.2">
      <c r="A263">
        <v>262</v>
      </c>
      <c r="B263" t="s">
        <v>28</v>
      </c>
      <c r="C263" s="12" t="s">
        <v>29</v>
      </c>
      <c r="D263" s="22">
        <v>103</v>
      </c>
      <c r="E263" s="15" t="s">
        <v>96</v>
      </c>
      <c r="F263" s="22">
        <v>40</v>
      </c>
      <c r="G263" s="15" t="s">
        <v>97</v>
      </c>
      <c r="H263" s="22">
        <v>14</v>
      </c>
      <c r="I263" s="15" t="s">
        <v>41</v>
      </c>
      <c r="J263" s="15" t="s">
        <v>98</v>
      </c>
      <c r="L263" s="15" t="s">
        <v>45</v>
      </c>
      <c r="M263" s="16">
        <v>39.25</v>
      </c>
      <c r="N263" s="19">
        <v>11.372222222222222</v>
      </c>
      <c r="O263" s="19">
        <v>435.2</v>
      </c>
      <c r="P263" s="19">
        <v>47.001599999999996</v>
      </c>
      <c r="Q263" s="19">
        <v>3.19</v>
      </c>
      <c r="R263" s="19">
        <v>11.16</v>
      </c>
      <c r="S263" s="19">
        <v>21.11</v>
      </c>
      <c r="T263" s="19">
        <v>39.81</v>
      </c>
      <c r="U263" s="19">
        <v>26.91</v>
      </c>
      <c r="V263" s="19">
        <v>7.57</v>
      </c>
      <c r="W263" s="18">
        <v>20.67</v>
      </c>
      <c r="X263" s="19">
        <v>14.37</v>
      </c>
      <c r="Y263" s="19">
        <v>12.75</v>
      </c>
      <c r="Z263" s="19">
        <v>7.1</v>
      </c>
      <c r="AA263" s="19">
        <v>2.61</v>
      </c>
      <c r="AB263" s="20">
        <f>Z263/$W263*100</f>
        <v>34.349298500241893</v>
      </c>
      <c r="AC263" s="20">
        <f>AA263/$W263*100</f>
        <v>12.626995645863568</v>
      </c>
      <c r="AE263" s="19">
        <f>(W263-X263)/W263*100</f>
        <v>30.478955007256904</v>
      </c>
      <c r="AF263" s="19">
        <f>((W263-Y263)/W263*100)-AE263</f>
        <v>7.8374455732946267</v>
      </c>
      <c r="AG263" s="19">
        <f t="shared" si="15"/>
        <v>27.334300919206576</v>
      </c>
      <c r="AH263" s="19">
        <f>(Z263-AA263)/W263*100</f>
        <v>21.722302854378324</v>
      </c>
      <c r="AI263" s="19">
        <f>AA263/W263*100</f>
        <v>12.626995645863568</v>
      </c>
      <c r="AJ263" s="43">
        <f t="shared" si="16"/>
        <v>100</v>
      </c>
      <c r="AK263" s="44">
        <f t="shared" si="17"/>
        <v>70.337155297532675</v>
      </c>
    </row>
    <row r="264" spans="1:37" x14ac:dyDescent="0.2">
      <c r="A264">
        <v>263</v>
      </c>
      <c r="B264" t="s">
        <v>28</v>
      </c>
      <c r="C264" s="12" t="s">
        <v>29</v>
      </c>
      <c r="D264" s="22">
        <v>103</v>
      </c>
      <c r="E264" s="15" t="s">
        <v>96</v>
      </c>
      <c r="F264" s="22">
        <v>40</v>
      </c>
      <c r="G264" s="15" t="s">
        <v>97</v>
      </c>
      <c r="H264" s="22">
        <v>14</v>
      </c>
      <c r="I264" s="15" t="s">
        <v>41</v>
      </c>
      <c r="J264" s="15" t="s">
        <v>98</v>
      </c>
      <c r="L264" s="15" t="s">
        <v>45</v>
      </c>
      <c r="M264" s="16">
        <v>58.6</v>
      </c>
      <c r="N264" s="19">
        <v>11.372222222222222</v>
      </c>
      <c r="O264" s="19">
        <v>602.4</v>
      </c>
      <c r="P264" s="19">
        <v>74.51688</v>
      </c>
      <c r="Q264" s="19">
        <v>2.71</v>
      </c>
      <c r="R264" s="19">
        <v>12.57</v>
      </c>
      <c r="S264" s="19">
        <v>23.91</v>
      </c>
      <c r="T264" s="19">
        <v>47.53</v>
      </c>
      <c r="U264" s="19">
        <v>31.1</v>
      </c>
      <c r="V264" s="19">
        <v>5.79</v>
      </c>
      <c r="W264" s="18">
        <v>15.87</v>
      </c>
      <c r="X264" s="19">
        <v>11.67</v>
      </c>
      <c r="Y264" s="19">
        <v>11.4</v>
      </c>
      <c r="Z264" s="19">
        <v>6.54</v>
      </c>
      <c r="AA264" s="19">
        <v>2.39</v>
      </c>
      <c r="AB264" s="20">
        <f>Z264/$W264*100</f>
        <v>41.209829867674863</v>
      </c>
      <c r="AC264" s="20">
        <f>AA264/$W264*100</f>
        <v>15.059861373660995</v>
      </c>
      <c r="AE264" s="19">
        <f>(W264-X264)/W264*100</f>
        <v>26.465028355387521</v>
      </c>
      <c r="AF264" s="19">
        <f>((W264-Y264)/W264*100)-AE264</f>
        <v>1.7013232514177687</v>
      </c>
      <c r="AG264" s="19">
        <f t="shared" si="15"/>
        <v>30.623818525519866</v>
      </c>
      <c r="AH264" s="19">
        <f>(Z264-AA264)/W264*100</f>
        <v>26.149968494013866</v>
      </c>
      <c r="AI264" s="19">
        <f>AA264/W264*100</f>
        <v>15.059861373660995</v>
      </c>
      <c r="AJ264" s="43">
        <f t="shared" si="16"/>
        <v>100.00000000000001</v>
      </c>
      <c r="AK264" s="44">
        <f t="shared" si="17"/>
        <v>60.30869565217391</v>
      </c>
    </row>
    <row r="265" spans="1:37" x14ac:dyDescent="0.2">
      <c r="A265">
        <v>264</v>
      </c>
      <c r="B265" t="s">
        <v>28</v>
      </c>
      <c r="C265" s="12" t="s">
        <v>29</v>
      </c>
      <c r="D265" s="22">
        <v>103</v>
      </c>
      <c r="E265" s="15" t="s">
        <v>96</v>
      </c>
      <c r="F265" s="22">
        <v>40</v>
      </c>
      <c r="G265" s="15" t="s">
        <v>97</v>
      </c>
      <c r="H265" s="22">
        <v>14</v>
      </c>
      <c r="I265" s="15" t="s">
        <v>41</v>
      </c>
      <c r="J265" s="15" t="s">
        <v>98</v>
      </c>
      <c r="L265" s="15" t="s">
        <v>45</v>
      </c>
      <c r="M265" s="16">
        <v>17.25</v>
      </c>
      <c r="N265" s="19">
        <v>17.53</v>
      </c>
      <c r="O265" s="19">
        <v>207.6</v>
      </c>
      <c r="P265" s="19">
        <v>36.39228</v>
      </c>
      <c r="Q265" s="19">
        <v>2.31</v>
      </c>
      <c r="R265" s="19">
        <v>11.19</v>
      </c>
      <c r="S265" s="19">
        <v>20.91</v>
      </c>
      <c r="T265" s="19">
        <v>42.93</v>
      </c>
      <c r="U265" s="19">
        <v>28.16</v>
      </c>
      <c r="V265" s="19">
        <v>6.34</v>
      </c>
      <c r="W265" s="18">
        <v>14.37</v>
      </c>
      <c r="X265" s="19">
        <v>10.47</v>
      </c>
      <c r="Y265" s="19">
        <v>9.98</v>
      </c>
      <c r="Z265" s="19">
        <v>5.08</v>
      </c>
      <c r="AA265" s="19">
        <v>2.19</v>
      </c>
      <c r="AB265" s="20">
        <f>Z265/$W265*100</f>
        <v>35.351426583159359</v>
      </c>
      <c r="AC265" s="20">
        <f>AA265/$W265*100</f>
        <v>15.24008350730689</v>
      </c>
      <c r="AE265" s="19">
        <f>(W265-X265)/W265*100</f>
        <v>27.139874739039659</v>
      </c>
      <c r="AF265" s="19">
        <f>((W265-Y265)/W265*100)-AE265</f>
        <v>3.4098816979819055</v>
      </c>
      <c r="AG265" s="19">
        <f t="shared" si="15"/>
        <v>34.098816979819077</v>
      </c>
      <c r="AH265" s="19">
        <f>(Z265-AA265)/W265*100</f>
        <v>20.111343075852474</v>
      </c>
      <c r="AI265" s="19">
        <f>AA265/W265*100</f>
        <v>15.24008350730689</v>
      </c>
      <c r="AJ265" s="43">
        <f t="shared" si="16"/>
        <v>100</v>
      </c>
      <c r="AK265" s="44">
        <f t="shared" si="17"/>
        <v>62.107098121085585</v>
      </c>
    </row>
    <row r="266" spans="1:37" x14ac:dyDescent="0.2">
      <c r="A266">
        <v>265</v>
      </c>
      <c r="B266" t="s">
        <v>28</v>
      </c>
      <c r="C266" s="12" t="s">
        <v>29</v>
      </c>
      <c r="D266" s="22">
        <v>103</v>
      </c>
      <c r="E266" s="15" t="s">
        <v>96</v>
      </c>
      <c r="F266" s="22">
        <v>40</v>
      </c>
      <c r="G266" s="15" t="s">
        <v>97</v>
      </c>
      <c r="H266" s="22">
        <v>14</v>
      </c>
      <c r="I266" s="15" t="s">
        <v>41</v>
      </c>
      <c r="J266" s="15" t="s">
        <v>98</v>
      </c>
      <c r="L266" s="15" t="s">
        <v>45</v>
      </c>
      <c r="M266" s="16">
        <v>11.025</v>
      </c>
      <c r="N266" s="19">
        <v>29.01</v>
      </c>
      <c r="O266" s="19">
        <v>142.4</v>
      </c>
      <c r="P266" s="19">
        <v>41.310240000000007</v>
      </c>
      <c r="Q266" s="19">
        <v>2.19</v>
      </c>
      <c r="R266" s="19">
        <v>8.98</v>
      </c>
      <c r="S266" s="19">
        <v>29.87</v>
      </c>
      <c r="T266" s="19">
        <v>57.34</v>
      </c>
      <c r="U266" s="19">
        <v>33.630000000000003</v>
      </c>
      <c r="V266" s="19">
        <v>4.2</v>
      </c>
      <c r="W266" s="18">
        <v>12.3</v>
      </c>
      <c r="X266" s="19">
        <v>7.5970000000000004</v>
      </c>
      <c r="Y266" s="19">
        <v>7.71</v>
      </c>
      <c r="Z266" s="19">
        <v>3.8149999999999999</v>
      </c>
      <c r="AA266" s="19">
        <v>0.76400000000000001</v>
      </c>
      <c r="AB266" s="20">
        <f>Z266/$W266*100</f>
        <v>31.016260162601622</v>
      </c>
      <c r="AC266" s="20">
        <f>AA266/$W266*100</f>
        <v>6.2113821138211378</v>
      </c>
      <c r="AE266" s="48">
        <f>(W266-X266)/W266*100</f>
        <v>38.235772357723583</v>
      </c>
      <c r="AF266" s="48">
        <f>((W266-Y266)/W266*100)-AE266</f>
        <v>-0.91869918699187281</v>
      </c>
      <c r="AG266" s="48">
        <f t="shared" si="15"/>
        <v>31.666666666666664</v>
      </c>
      <c r="AH266" s="48">
        <f>(Z266-AA266)/W266*100</f>
        <v>24.804878048780488</v>
      </c>
      <c r="AI266" s="48">
        <f>AA266/W266*100</f>
        <v>6.2113821138211378</v>
      </c>
      <c r="AJ266" s="49">
        <f t="shared" si="16"/>
        <v>100</v>
      </c>
      <c r="AK266" s="50">
        <f t="shared" si="17"/>
        <v>69.253601626016263</v>
      </c>
    </row>
    <row r="267" spans="1:37" x14ac:dyDescent="0.2">
      <c r="A267">
        <v>266</v>
      </c>
      <c r="B267" t="s">
        <v>28</v>
      </c>
      <c r="C267" s="12" t="s">
        <v>29</v>
      </c>
      <c r="D267" s="22">
        <v>103</v>
      </c>
      <c r="E267" s="15" t="s">
        <v>96</v>
      </c>
      <c r="F267" s="22">
        <v>40</v>
      </c>
      <c r="G267" s="15" t="s">
        <v>97</v>
      </c>
      <c r="H267" s="22">
        <v>14</v>
      </c>
      <c r="I267" s="15" t="s">
        <v>41</v>
      </c>
      <c r="J267" s="15" t="s">
        <v>98</v>
      </c>
      <c r="L267" s="15" t="s">
        <v>75</v>
      </c>
      <c r="M267" s="16">
        <v>30.9</v>
      </c>
      <c r="N267" s="19">
        <v>13.54</v>
      </c>
      <c r="O267" s="19">
        <v>688</v>
      </c>
      <c r="P267" s="19">
        <v>93.155199999999994</v>
      </c>
      <c r="Q267" s="19">
        <v>1.88</v>
      </c>
      <c r="R267" s="19">
        <v>9.74</v>
      </c>
      <c r="S267" s="19">
        <v>27.29</v>
      </c>
      <c r="T267" s="19">
        <v>43.05</v>
      </c>
      <c r="U267" s="19">
        <v>34.26</v>
      </c>
      <c r="V267" s="19">
        <v>6.14</v>
      </c>
      <c r="W267" s="18">
        <v>13.87</v>
      </c>
      <c r="X267" s="19">
        <v>9.0709999999999997</v>
      </c>
      <c r="Y267" s="19">
        <v>8.1630000000000003</v>
      </c>
      <c r="Z267" s="19">
        <v>3.8460000000000001</v>
      </c>
      <c r="AA267" s="19">
        <v>1.764</v>
      </c>
      <c r="AB267" s="20">
        <f>Z267/$W267*100</f>
        <v>27.728911319394378</v>
      </c>
      <c r="AC267" s="20">
        <f>AA267/$W267*100</f>
        <v>12.718096611391495</v>
      </c>
      <c r="AE267" s="19">
        <f>(W267-X267)/W267*100</f>
        <v>34.599855803893291</v>
      </c>
      <c r="AF267" s="19">
        <f>((W267-Y267)/W267*100)-AE267</f>
        <v>6.5465032444123992</v>
      </c>
      <c r="AG267" s="19">
        <f t="shared" si="15"/>
        <v>31.124729632299932</v>
      </c>
      <c r="AH267" s="19">
        <f>(Z267-AA267)/W267*100</f>
        <v>15.010814708002885</v>
      </c>
      <c r="AI267" s="19">
        <f>AA267/W267*100</f>
        <v>12.718096611391495</v>
      </c>
      <c r="AJ267" s="43">
        <f t="shared" si="16"/>
        <v>100</v>
      </c>
      <c r="AK267" s="44">
        <f t="shared" si="17"/>
        <v>69.716791636625814</v>
      </c>
    </row>
    <row r="268" spans="1:37" x14ac:dyDescent="0.2">
      <c r="A268">
        <v>267</v>
      </c>
      <c r="B268" t="s">
        <v>28</v>
      </c>
      <c r="C268" s="12" t="s">
        <v>29</v>
      </c>
      <c r="D268" s="22">
        <v>103</v>
      </c>
      <c r="E268" s="15" t="s">
        <v>96</v>
      </c>
      <c r="F268" s="22">
        <v>40</v>
      </c>
      <c r="G268" s="15" t="s">
        <v>97</v>
      </c>
      <c r="H268" s="22">
        <v>14</v>
      </c>
      <c r="I268" s="15" t="s">
        <v>41</v>
      </c>
      <c r="J268" s="15" t="s">
        <v>98</v>
      </c>
      <c r="L268" s="15" t="s">
        <v>75</v>
      </c>
      <c r="M268" s="16">
        <v>35.15</v>
      </c>
      <c r="N268" s="19">
        <v>23.66</v>
      </c>
      <c r="O268" s="19">
        <v>318.39999999999998</v>
      </c>
      <c r="P268" s="19">
        <v>75.333439999999996</v>
      </c>
      <c r="Q268" s="19">
        <v>3.02</v>
      </c>
      <c r="R268" s="19">
        <v>10.210000000000001</v>
      </c>
      <c r="S268" s="19">
        <v>29.66</v>
      </c>
      <c r="T268" s="19">
        <v>52.56</v>
      </c>
      <c r="U268" s="19">
        <v>36.78</v>
      </c>
      <c r="V268" s="19">
        <v>7.18</v>
      </c>
      <c r="W268" s="18">
        <v>11.4</v>
      </c>
      <c r="X268" s="19">
        <v>7.46</v>
      </c>
      <c r="Z268" s="19">
        <v>3.97</v>
      </c>
      <c r="AA268" s="19">
        <v>1.65</v>
      </c>
      <c r="AB268" s="20">
        <f>Z268/$W268*100</f>
        <v>34.824561403508774</v>
      </c>
      <c r="AC268" s="20">
        <f>AA268/$W268*100</f>
        <v>14.473684210526313</v>
      </c>
      <c r="AE268" s="19">
        <f>(W268-X268)/W268*100</f>
        <v>34.561403508771932</v>
      </c>
      <c r="AF268" s="19">
        <f>((W268-Y268)/W268*100)-AE268</f>
        <v>65.438596491228068</v>
      </c>
      <c r="AG268" s="19">
        <f t="shared" si="15"/>
        <v>-34.824561403508774</v>
      </c>
      <c r="AH268" s="19">
        <f>(Z268-AA268)/W268*100</f>
        <v>20.350877192982459</v>
      </c>
      <c r="AI268" s="19">
        <f>AA268/W268*100</f>
        <v>14.473684210526313</v>
      </c>
      <c r="AJ268" s="43">
        <f t="shared" si="16"/>
        <v>100.00000000000001</v>
      </c>
      <c r="AK268" s="44">
        <f t="shared" si="17"/>
        <v>131.46877192982456</v>
      </c>
    </row>
    <row r="269" spans="1:37" x14ac:dyDescent="0.2">
      <c r="A269">
        <v>268</v>
      </c>
      <c r="B269" t="s">
        <v>28</v>
      </c>
      <c r="C269" s="12" t="s">
        <v>29</v>
      </c>
      <c r="D269" s="22">
        <v>83</v>
      </c>
      <c r="E269" s="15" t="s">
        <v>99</v>
      </c>
      <c r="F269" s="22">
        <v>42</v>
      </c>
      <c r="G269" s="15" t="s">
        <v>100</v>
      </c>
      <c r="H269" s="22">
        <v>14</v>
      </c>
      <c r="I269" s="15" t="s">
        <v>41</v>
      </c>
      <c r="J269" s="15" t="s">
        <v>101</v>
      </c>
      <c r="L269" s="14" t="s">
        <v>34</v>
      </c>
      <c r="M269" s="16">
        <v>6.1190476666666669</v>
      </c>
      <c r="N269" s="19">
        <v>12.088888888888889</v>
      </c>
      <c r="O269" s="19">
        <v>85.904761904761884</v>
      </c>
      <c r="P269" s="19">
        <v>10.498240000000001</v>
      </c>
      <c r="Q269" s="19">
        <v>3.5866666666666664</v>
      </c>
      <c r="R269" s="19">
        <v>14.463333333333333</v>
      </c>
      <c r="S269" s="19">
        <v>13.213333333333333</v>
      </c>
      <c r="T269" s="19">
        <v>40.86</v>
      </c>
      <c r="U269" s="19">
        <v>21.796666666666667</v>
      </c>
      <c r="V269" s="19">
        <v>3.7733333333333334</v>
      </c>
      <c r="W269" s="18">
        <v>27.926666666666666</v>
      </c>
      <c r="X269" s="19">
        <v>21.03</v>
      </c>
      <c r="Y269" s="19">
        <v>19.670000000000002</v>
      </c>
      <c r="Z269" s="19">
        <v>11.766666666666666</v>
      </c>
      <c r="AA269" s="19">
        <v>5.4543333333333335</v>
      </c>
      <c r="AB269" s="20">
        <f>Z269/$W269*100</f>
        <v>42.134160897588927</v>
      </c>
      <c r="AC269" s="20">
        <f>AA269/$W269*100</f>
        <v>19.530914299355455</v>
      </c>
      <c r="AE269" s="19">
        <f>(W269-X269)/W269*100</f>
        <v>24.695631415612311</v>
      </c>
      <c r="AF269" s="19">
        <f>((W269-Y269)/W269*100)-AE269</f>
        <v>4.8698973502029119</v>
      </c>
      <c r="AG269" s="19">
        <f t="shared" si="15"/>
        <v>28.300310336595846</v>
      </c>
      <c r="AH269" s="19">
        <f>(Z269-AA269)/W269*100</f>
        <v>22.603246598233465</v>
      </c>
      <c r="AI269" s="19">
        <f>AA269/W269*100</f>
        <v>19.530914299355455</v>
      </c>
      <c r="AJ269" s="43">
        <f t="shared" si="16"/>
        <v>100</v>
      </c>
      <c r="AK269" s="44">
        <f t="shared" si="17"/>
        <v>58.662807352590121</v>
      </c>
    </row>
    <row r="270" spans="1:37" x14ac:dyDescent="0.2">
      <c r="A270">
        <v>269</v>
      </c>
      <c r="B270" t="s">
        <v>28</v>
      </c>
      <c r="C270" s="12" t="s">
        <v>29</v>
      </c>
      <c r="D270" s="22">
        <v>83</v>
      </c>
      <c r="E270" s="15" t="s">
        <v>99</v>
      </c>
      <c r="F270" s="22">
        <v>42</v>
      </c>
      <c r="G270" s="15" t="s">
        <v>100</v>
      </c>
      <c r="H270" s="22">
        <v>14</v>
      </c>
      <c r="I270" s="15" t="s">
        <v>41</v>
      </c>
      <c r="J270" s="15" t="s">
        <v>101</v>
      </c>
      <c r="L270" s="14" t="s">
        <v>34</v>
      </c>
      <c r="M270" s="16">
        <v>14.475</v>
      </c>
      <c r="N270" s="19">
        <v>12.088888888888889</v>
      </c>
      <c r="O270" s="19">
        <v>143.4</v>
      </c>
      <c r="P270" s="19">
        <v>18.523099999999999</v>
      </c>
      <c r="Q270" s="19">
        <v>3.09</v>
      </c>
      <c r="R270" s="19">
        <v>12.88</v>
      </c>
      <c r="S270" s="19">
        <v>14.31</v>
      </c>
      <c r="T270" s="19">
        <v>35.75</v>
      </c>
      <c r="U270" s="19">
        <v>19.93</v>
      </c>
      <c r="V270" s="19">
        <v>3.89</v>
      </c>
      <c r="W270" s="18">
        <v>22.66</v>
      </c>
      <c r="X270" s="19">
        <v>16.643999999999998</v>
      </c>
      <c r="Y270" s="19">
        <v>15.591000000000001</v>
      </c>
      <c r="Z270" s="19">
        <v>9.3584999999999994</v>
      </c>
      <c r="AA270" s="19">
        <v>4.0165000000000006</v>
      </c>
      <c r="AB270" s="20">
        <f>Z270/$W270*100</f>
        <v>41.299646954986756</v>
      </c>
      <c r="AC270" s="20">
        <f>AA270/$W270*100</f>
        <v>17.725066195939984</v>
      </c>
      <c r="AE270" s="19">
        <f>(W270-X270)/W270*100</f>
        <v>26.548984995586945</v>
      </c>
      <c r="AF270" s="19">
        <f>((W270-Y270)/W270*100)-AE270</f>
        <v>4.6469549867607967</v>
      </c>
      <c r="AG270" s="19">
        <f t="shared" si="15"/>
        <v>27.504413062665503</v>
      </c>
      <c r="AH270" s="19">
        <f>(Z270-AA270)/W270*100</f>
        <v>23.574580759046775</v>
      </c>
      <c r="AI270" s="19">
        <f>AA270/W270*100</f>
        <v>17.725066195939984</v>
      </c>
      <c r="AJ270" s="43">
        <f t="shared" si="16"/>
        <v>100.00000000000001</v>
      </c>
      <c r="AK270" s="44">
        <f t="shared" si="17"/>
        <v>60.709227714033531</v>
      </c>
    </row>
    <row r="271" spans="1:37" x14ac:dyDescent="0.2">
      <c r="A271">
        <v>270</v>
      </c>
      <c r="B271" t="s">
        <v>28</v>
      </c>
      <c r="C271" s="12" t="s">
        <v>29</v>
      </c>
      <c r="D271" s="22">
        <v>83</v>
      </c>
      <c r="E271" s="15" t="s">
        <v>99</v>
      </c>
      <c r="F271" s="22">
        <v>42</v>
      </c>
      <c r="G271" s="15" t="s">
        <v>100</v>
      </c>
      <c r="H271" s="22">
        <v>14</v>
      </c>
      <c r="I271" s="15" t="s">
        <v>41</v>
      </c>
      <c r="J271" s="15" t="s">
        <v>101</v>
      </c>
      <c r="L271" s="14" t="s">
        <v>34</v>
      </c>
      <c r="M271" s="16">
        <v>29.9</v>
      </c>
      <c r="N271" s="19">
        <v>12.088888888888889</v>
      </c>
      <c r="O271" s="19">
        <v>240</v>
      </c>
      <c r="P271" s="19">
        <v>28.536000000000005</v>
      </c>
      <c r="Q271" s="19">
        <v>2.61</v>
      </c>
      <c r="R271" s="19">
        <v>12.9</v>
      </c>
      <c r="S271" s="19">
        <v>16.52</v>
      </c>
      <c r="T271" s="19">
        <v>37.21</v>
      </c>
      <c r="U271" s="19">
        <v>20.83</v>
      </c>
      <c r="V271" s="19">
        <v>2.5499999999999998</v>
      </c>
      <c r="W271" s="18">
        <v>17.989999999999998</v>
      </c>
      <c r="X271" s="19">
        <v>13.59</v>
      </c>
      <c r="Y271" s="19">
        <v>12.15</v>
      </c>
      <c r="Z271" s="19">
        <v>7.41</v>
      </c>
      <c r="AA271" s="19">
        <v>2.2200000000000002</v>
      </c>
      <c r="AB271" s="20">
        <f>Z271/$W271*100</f>
        <v>41.189549749861037</v>
      </c>
      <c r="AC271" s="20">
        <f>AA271/$W271*100</f>
        <v>12.340188993885494</v>
      </c>
      <c r="AE271" s="19">
        <f>(W271-X271)/W271*100</f>
        <v>24.458032240133402</v>
      </c>
      <c r="AF271" s="19">
        <f>((W271-Y271)/W271*100)-AE271</f>
        <v>8.004446914952748</v>
      </c>
      <c r="AG271" s="19">
        <f t="shared" si="15"/>
        <v>26.347971095052809</v>
      </c>
      <c r="AH271" s="19">
        <f>(Z271-AA271)/W271*100</f>
        <v>28.849360755975539</v>
      </c>
      <c r="AI271" s="19">
        <f>AA271/W271*100</f>
        <v>12.340188993885494</v>
      </c>
      <c r="AJ271" s="43">
        <f t="shared" si="16"/>
        <v>99.999999999999986</v>
      </c>
      <c r="AK271" s="44">
        <f t="shared" si="17"/>
        <v>69.548249027237347</v>
      </c>
    </row>
    <row r="272" spans="1:37" x14ac:dyDescent="0.2">
      <c r="A272">
        <v>271</v>
      </c>
      <c r="B272" t="s">
        <v>28</v>
      </c>
      <c r="C272" s="12" t="s">
        <v>29</v>
      </c>
      <c r="D272" s="22">
        <v>83</v>
      </c>
      <c r="E272" s="15" t="s">
        <v>99</v>
      </c>
      <c r="F272" s="22">
        <v>42</v>
      </c>
      <c r="G272" s="15" t="s">
        <v>100</v>
      </c>
      <c r="H272" s="22">
        <v>14</v>
      </c>
      <c r="I272" s="15" t="s">
        <v>41</v>
      </c>
      <c r="J272" s="15" t="s">
        <v>101</v>
      </c>
      <c r="L272" s="14" t="s">
        <v>43</v>
      </c>
      <c r="M272" s="16">
        <v>10</v>
      </c>
      <c r="N272" s="19">
        <v>9.6999999999999993</v>
      </c>
      <c r="O272" s="19">
        <v>78.666666666666657</v>
      </c>
      <c r="P272" s="19">
        <v>7.6306666666666647</v>
      </c>
      <c r="Q272" s="19">
        <v>3.8</v>
      </c>
      <c r="R272" s="19">
        <v>14.51</v>
      </c>
      <c r="S272" s="19">
        <v>15.52</v>
      </c>
      <c r="T272" s="19">
        <v>42.96</v>
      </c>
      <c r="U272" s="19">
        <v>23.27</v>
      </c>
      <c r="V272" s="19">
        <v>6.79</v>
      </c>
      <c r="W272" s="18">
        <v>26.09</v>
      </c>
      <c r="X272" s="19">
        <v>19.82</v>
      </c>
      <c r="Y272" s="19">
        <v>18.02</v>
      </c>
      <c r="Z272" s="19">
        <v>11.15</v>
      </c>
      <c r="AA272" s="19">
        <v>5.19</v>
      </c>
      <c r="AB272" s="20">
        <f>Z272/$W272*100</f>
        <v>42.736680720582598</v>
      </c>
      <c r="AC272" s="20">
        <f>AA272/$W272*100</f>
        <v>19.892679187428136</v>
      </c>
      <c r="AE272" s="19">
        <f>(W272-X272)/W272*100</f>
        <v>24.032196243771558</v>
      </c>
      <c r="AF272" s="19">
        <f>((W272-Y272)/W272*100)-AE272</f>
        <v>6.8991950939057141</v>
      </c>
      <c r="AG272" s="19">
        <f t="shared" si="15"/>
        <v>26.331927941740126</v>
      </c>
      <c r="AH272" s="19">
        <f>(Z272-AA272)/W272*100</f>
        <v>22.844001533154465</v>
      </c>
      <c r="AI272" s="19">
        <f>AA272/W272*100</f>
        <v>19.892679187428136</v>
      </c>
      <c r="AJ272" s="43">
        <f t="shared" si="16"/>
        <v>100</v>
      </c>
      <c r="AK272" s="44">
        <f t="shared" si="17"/>
        <v>60.334610962054427</v>
      </c>
    </row>
    <row r="273" spans="1:37" x14ac:dyDescent="0.2">
      <c r="A273">
        <v>272</v>
      </c>
      <c r="B273" t="s">
        <v>28</v>
      </c>
      <c r="C273" s="12" t="s">
        <v>29</v>
      </c>
      <c r="D273" s="22">
        <v>83</v>
      </c>
      <c r="E273" s="15" t="s">
        <v>99</v>
      </c>
      <c r="F273" s="22">
        <v>42</v>
      </c>
      <c r="G273" s="15" t="s">
        <v>100</v>
      </c>
      <c r="H273" s="22">
        <v>14</v>
      </c>
      <c r="I273" s="15" t="s">
        <v>41</v>
      </c>
      <c r="J273" s="15" t="s">
        <v>101</v>
      </c>
      <c r="L273" s="14" t="s">
        <v>43</v>
      </c>
      <c r="M273" s="16">
        <v>38.700000000000003</v>
      </c>
      <c r="N273" s="19">
        <v>13.83</v>
      </c>
      <c r="O273" s="19">
        <v>316</v>
      </c>
      <c r="P273" s="19">
        <v>43.702799999999996</v>
      </c>
      <c r="Q273" s="19">
        <v>2.66</v>
      </c>
      <c r="R273" s="19">
        <v>8.7899999999999991</v>
      </c>
      <c r="S273" s="19">
        <v>22.19</v>
      </c>
      <c r="T273" s="19">
        <v>42.97</v>
      </c>
      <c r="U273" s="19">
        <v>25.22</v>
      </c>
      <c r="V273" s="19">
        <v>3.43</v>
      </c>
      <c r="W273" s="18">
        <v>15.43</v>
      </c>
      <c r="X273" s="19">
        <v>9.9</v>
      </c>
      <c r="Y273" s="19">
        <v>8.58</v>
      </c>
      <c r="Z273" s="19">
        <v>5.5</v>
      </c>
      <c r="AA273" s="19">
        <v>1.24</v>
      </c>
      <c r="AB273" s="20">
        <f>Z273/$W273*100</f>
        <v>35.644847699287105</v>
      </c>
      <c r="AC273" s="20">
        <f>AA273/$W273*100</f>
        <v>8.0362929358392741</v>
      </c>
      <c r="AE273" s="19">
        <f>(W273-X273)/W273*100</f>
        <v>35.839274141283212</v>
      </c>
      <c r="AF273" s="19">
        <f>((W273-Y273)/W273*100)-AE273</f>
        <v>8.5547634478289041</v>
      </c>
      <c r="AG273" s="19">
        <f t="shared" si="15"/>
        <v>19.961114711600782</v>
      </c>
      <c r="AH273" s="19">
        <f>(Z273-AA273)/W273*100</f>
        <v>27.608554763447827</v>
      </c>
      <c r="AI273" s="19">
        <f>AA273/W273*100</f>
        <v>8.0362929358392741</v>
      </c>
      <c r="AJ273" s="43">
        <f t="shared" si="16"/>
        <v>100</v>
      </c>
      <c r="AK273" s="44">
        <f t="shared" si="17"/>
        <v>77.063123784834744</v>
      </c>
    </row>
    <row r="274" spans="1:37" x14ac:dyDescent="0.2">
      <c r="A274">
        <v>273</v>
      </c>
      <c r="B274" t="s">
        <v>28</v>
      </c>
      <c r="C274" s="12" t="s">
        <v>29</v>
      </c>
      <c r="D274" s="22">
        <v>83</v>
      </c>
      <c r="E274" s="15" t="s">
        <v>99</v>
      </c>
      <c r="F274" s="22">
        <v>42</v>
      </c>
      <c r="G274" s="15" t="s">
        <v>100</v>
      </c>
      <c r="H274" s="22">
        <v>14</v>
      </c>
      <c r="I274" s="15" t="s">
        <v>41</v>
      </c>
      <c r="J274" s="15" t="s">
        <v>101</v>
      </c>
      <c r="L274" s="14" t="s">
        <v>44</v>
      </c>
      <c r="M274" s="16">
        <v>15.875</v>
      </c>
      <c r="N274" s="19">
        <v>8.9499999999999993</v>
      </c>
      <c r="O274" s="19">
        <v>253</v>
      </c>
      <c r="P274" s="19">
        <v>22.6435</v>
      </c>
      <c r="Q274" s="19">
        <v>3.11</v>
      </c>
      <c r="R274" s="19">
        <v>15.05</v>
      </c>
      <c r="S274" s="19">
        <v>16.12</v>
      </c>
      <c r="T274" s="19">
        <v>40.29</v>
      </c>
      <c r="U274" s="19">
        <v>23.84</v>
      </c>
      <c r="V274" s="19">
        <v>5.42</v>
      </c>
      <c r="W274" s="18">
        <v>24.45</v>
      </c>
      <c r="X274" s="19">
        <v>18.54</v>
      </c>
      <c r="Y274" s="19">
        <v>16.84</v>
      </c>
      <c r="Z274" s="19">
        <v>10.8</v>
      </c>
      <c r="AA274" s="19">
        <v>4.22</v>
      </c>
      <c r="AB274" s="20">
        <f>Z274/$W274*100</f>
        <v>44.171779141104302</v>
      </c>
      <c r="AC274" s="20">
        <f>AA274/$W274*100</f>
        <v>17.259713701431494</v>
      </c>
      <c r="AE274" s="19">
        <f>(W274-X274)/W274*100</f>
        <v>24.171779141104295</v>
      </c>
      <c r="AF274" s="19">
        <f>((W274-Y274)/W274*100)-AE274</f>
        <v>6.9529652351738243</v>
      </c>
      <c r="AG274" s="19">
        <f t="shared" si="15"/>
        <v>24.703476482617589</v>
      </c>
      <c r="AH274" s="19">
        <f>(Z274-AA274)/W274*100</f>
        <v>26.912065439672805</v>
      </c>
      <c r="AI274" s="19">
        <f>AA274/W274*100</f>
        <v>17.259713701431494</v>
      </c>
      <c r="AJ274" s="43">
        <f t="shared" si="16"/>
        <v>100</v>
      </c>
      <c r="AK274" s="44">
        <f t="shared" si="17"/>
        <v>63.186748466257669</v>
      </c>
    </row>
    <row r="275" spans="1:37" x14ac:dyDescent="0.2">
      <c r="A275">
        <v>274</v>
      </c>
      <c r="B275" t="s">
        <v>28</v>
      </c>
      <c r="C275" s="12" t="s">
        <v>29</v>
      </c>
      <c r="D275" s="22">
        <v>83</v>
      </c>
      <c r="E275" s="15" t="s">
        <v>99</v>
      </c>
      <c r="F275" s="22">
        <v>42</v>
      </c>
      <c r="G275" s="15" t="s">
        <v>100</v>
      </c>
      <c r="H275" s="22">
        <v>14</v>
      </c>
      <c r="I275" s="15" t="s">
        <v>41</v>
      </c>
      <c r="J275" s="15" t="s">
        <v>101</v>
      </c>
      <c r="L275" s="14" t="s">
        <v>45</v>
      </c>
      <c r="M275" s="16">
        <v>79.724999999999994</v>
      </c>
      <c r="N275" s="19">
        <v>11.57</v>
      </c>
      <c r="O275" s="19">
        <v>558.4</v>
      </c>
      <c r="P275" s="19">
        <v>64.606880000000018</v>
      </c>
      <c r="Q275" s="19">
        <v>2.21</v>
      </c>
      <c r="R275" s="19">
        <v>12.25</v>
      </c>
      <c r="S275" s="19">
        <v>24.8</v>
      </c>
      <c r="T275" s="19">
        <v>47.26</v>
      </c>
      <c r="U275" s="19">
        <v>31.91</v>
      </c>
      <c r="V275" s="19">
        <v>5.41</v>
      </c>
      <c r="W275" s="18">
        <v>11.85</v>
      </c>
      <c r="X275" s="19">
        <v>8.99</v>
      </c>
      <c r="Y275" s="19">
        <v>8.49</v>
      </c>
      <c r="Z275" s="19">
        <v>5.14</v>
      </c>
      <c r="AA275" s="19">
        <v>1.65</v>
      </c>
      <c r="AB275" s="20">
        <f>Z275/$W275*100</f>
        <v>43.375527426160339</v>
      </c>
      <c r="AC275" s="20">
        <f>AA275/$W275*100</f>
        <v>13.924050632911392</v>
      </c>
      <c r="AE275" s="19">
        <f>(W275-X275)/W275*100</f>
        <v>24.135021097046412</v>
      </c>
      <c r="AF275" s="19">
        <f>((W275-Y275)/W275*100)-AE275</f>
        <v>4.2194092827004184</v>
      </c>
      <c r="AG275" s="19">
        <f t="shared" si="15"/>
        <v>28.270042194092849</v>
      </c>
      <c r="AH275" s="19">
        <f>(Z275-AA275)/W275*100</f>
        <v>29.451476793248943</v>
      </c>
      <c r="AI275" s="19">
        <f>AA275/W275*100</f>
        <v>13.924050632911392</v>
      </c>
      <c r="AJ275" s="43">
        <f t="shared" si="16"/>
        <v>100.00000000000001</v>
      </c>
      <c r="AK275" s="44">
        <f t="shared" si="17"/>
        <v>63.729198312236285</v>
      </c>
    </row>
    <row r="276" spans="1:37" x14ac:dyDescent="0.2">
      <c r="A276">
        <v>275</v>
      </c>
      <c r="B276" t="s">
        <v>28</v>
      </c>
      <c r="C276" s="12" t="s">
        <v>29</v>
      </c>
      <c r="D276" s="22">
        <v>83</v>
      </c>
      <c r="E276" s="15" t="s">
        <v>99</v>
      </c>
      <c r="F276" s="22">
        <v>42</v>
      </c>
      <c r="G276" s="15" t="s">
        <v>100</v>
      </c>
      <c r="H276" s="22">
        <v>14</v>
      </c>
      <c r="I276" s="15" t="s">
        <v>41</v>
      </c>
      <c r="J276" s="15" t="s">
        <v>101</v>
      </c>
      <c r="L276" s="14" t="s">
        <v>45</v>
      </c>
      <c r="M276" s="16">
        <v>13</v>
      </c>
      <c r="N276" s="19">
        <v>25.78</v>
      </c>
      <c r="O276" s="19">
        <v>86.4</v>
      </c>
      <c r="P276" s="19">
        <v>22.273920000000004</v>
      </c>
      <c r="Q276" s="19">
        <v>2.58</v>
      </c>
      <c r="R276" s="19">
        <v>8.64</v>
      </c>
      <c r="S276" s="19">
        <v>22.87</v>
      </c>
      <c r="T276" s="19">
        <v>47.75</v>
      </c>
      <c r="U276" s="19">
        <v>26.94</v>
      </c>
      <c r="V276" s="19">
        <v>3.42</v>
      </c>
      <c r="W276" s="18">
        <v>15.38</v>
      </c>
      <c r="X276" s="19">
        <v>9.875</v>
      </c>
      <c r="Y276" s="19">
        <v>9.2829999999999995</v>
      </c>
      <c r="Z276" s="19">
        <v>5.2670000000000003</v>
      </c>
      <c r="AA276" s="19">
        <v>1.496</v>
      </c>
      <c r="AB276" s="20">
        <f>Z276/$W276*100</f>
        <v>34.245773732119638</v>
      </c>
      <c r="AC276" s="20">
        <f>AA276/$W276*100</f>
        <v>9.7269180754226259</v>
      </c>
      <c r="AE276" s="19">
        <f>(W276-X276)/W276*100</f>
        <v>35.79323797139142</v>
      </c>
      <c r="AF276" s="19">
        <f>((W276-Y276)/W276*100)-AE276</f>
        <v>3.8491547464239275</v>
      </c>
      <c r="AG276" s="19">
        <f t="shared" si="15"/>
        <v>26.111833550065022</v>
      </c>
      <c r="AH276" s="19">
        <f>(Z276-AA276)/W276*100</f>
        <v>24.51885565669701</v>
      </c>
      <c r="AI276" s="19">
        <f>AA276/W276*100</f>
        <v>9.7269180754226259</v>
      </c>
      <c r="AJ276" s="43">
        <f t="shared" si="16"/>
        <v>100.00000000000001</v>
      </c>
      <c r="AK276" s="44">
        <f t="shared" si="17"/>
        <v>70.19619635890767</v>
      </c>
    </row>
    <row r="277" spans="1:37" x14ac:dyDescent="0.2">
      <c r="A277">
        <v>276</v>
      </c>
      <c r="B277" t="s">
        <v>28</v>
      </c>
      <c r="C277" s="12" t="s">
        <v>29</v>
      </c>
      <c r="D277" s="22">
        <v>83</v>
      </c>
      <c r="E277" s="15" t="s">
        <v>99</v>
      </c>
      <c r="F277" s="22">
        <v>42</v>
      </c>
      <c r="G277" s="15" t="s">
        <v>100</v>
      </c>
      <c r="H277" s="22">
        <v>14</v>
      </c>
      <c r="I277" s="15" t="s">
        <v>41</v>
      </c>
      <c r="J277" s="15" t="s">
        <v>101</v>
      </c>
      <c r="L277" s="14" t="s">
        <v>75</v>
      </c>
      <c r="M277" s="16">
        <v>27.35</v>
      </c>
      <c r="N277" s="19">
        <v>37.94</v>
      </c>
      <c r="O277" s="19">
        <v>237.6</v>
      </c>
      <c r="P277" s="19">
        <v>90.145439999999994</v>
      </c>
      <c r="Q277" s="19">
        <v>4.76</v>
      </c>
      <c r="R277" s="19">
        <v>6.84</v>
      </c>
      <c r="S277" s="19">
        <v>30.97</v>
      </c>
      <c r="T277" s="19">
        <v>54.33</v>
      </c>
      <c r="U277" s="19">
        <v>38.76</v>
      </c>
      <c r="V277" s="19">
        <v>10.119999999999999</v>
      </c>
      <c r="W277" s="18">
        <v>14.92</v>
      </c>
      <c r="X277" s="19">
        <v>9.6999999999999993</v>
      </c>
      <c r="Z277" s="19">
        <v>6.09</v>
      </c>
      <c r="AA277" s="19">
        <v>3.12</v>
      </c>
      <c r="AB277" s="20">
        <f>Z277/$W277*100</f>
        <v>40.817694369973189</v>
      </c>
      <c r="AC277" s="20">
        <f>AA277/$W277*100</f>
        <v>20.91152815013405</v>
      </c>
      <c r="AE277" s="19">
        <f>(W277-X277)/W277*100</f>
        <v>34.986595174262739</v>
      </c>
      <c r="AF277" s="19">
        <f>((W277-Y277)/W277*100)-AE277</f>
        <v>65.013404825737268</v>
      </c>
      <c r="AG277" s="19">
        <f t="shared" si="15"/>
        <v>-40.817694369973196</v>
      </c>
      <c r="AH277" s="19">
        <f>(Z277-AA277)/W277*100</f>
        <v>19.906166219839143</v>
      </c>
      <c r="AI277" s="19">
        <f>AA277/W277*100</f>
        <v>20.91152815013405</v>
      </c>
      <c r="AJ277" s="43">
        <f t="shared" si="16"/>
        <v>100</v>
      </c>
      <c r="AK277" s="44">
        <f t="shared" si="17"/>
        <v>124.33954423592493</v>
      </c>
    </row>
    <row r="278" spans="1:37" x14ac:dyDescent="0.2">
      <c r="A278">
        <v>277</v>
      </c>
      <c r="B278" t="s">
        <v>28</v>
      </c>
      <c r="C278" s="12" t="s">
        <v>29</v>
      </c>
      <c r="D278" s="22">
        <v>85</v>
      </c>
      <c r="E278" s="15" t="s">
        <v>102</v>
      </c>
      <c r="F278" s="22">
        <v>7</v>
      </c>
      <c r="G278" s="15" t="s">
        <v>91</v>
      </c>
      <c r="H278" s="22">
        <v>14</v>
      </c>
      <c r="I278" s="15" t="s">
        <v>41</v>
      </c>
      <c r="J278" s="15" t="s">
        <v>103</v>
      </c>
      <c r="L278" s="15" t="s">
        <v>34</v>
      </c>
      <c r="M278" s="16">
        <v>5.6833333333333336</v>
      </c>
      <c r="N278" s="19">
        <v>14.186666666666667</v>
      </c>
      <c r="O278" s="19">
        <v>59.2</v>
      </c>
      <c r="P278" s="19">
        <v>8.1249866666666666</v>
      </c>
      <c r="Q278" s="19">
        <v>3.22</v>
      </c>
      <c r="R278" s="19">
        <v>12.556666666666667</v>
      </c>
      <c r="S278" s="19">
        <v>17.746666666666666</v>
      </c>
      <c r="T278" s="19">
        <v>34.369999999999997</v>
      </c>
      <c r="U278" s="19">
        <v>22.96</v>
      </c>
      <c r="V278" s="19">
        <v>4.5666666666666673</v>
      </c>
      <c r="W278" s="18">
        <v>30.406666666666666</v>
      </c>
      <c r="X278" s="19">
        <v>22.657999999999998</v>
      </c>
      <c r="Y278" s="19">
        <v>20.920666666666666</v>
      </c>
      <c r="Z278" s="19">
        <v>11.294666666666666</v>
      </c>
      <c r="AA278" s="19">
        <v>6.0070000000000006</v>
      </c>
      <c r="AB278" s="20">
        <f>Z278/$W278*100</f>
        <v>37.145362859022143</v>
      </c>
      <c r="AC278" s="20">
        <f>AA278/$W278*100</f>
        <v>19.755536066652052</v>
      </c>
      <c r="AE278" s="19">
        <f>(W278-X278)/W278*100</f>
        <v>25.483446612584963</v>
      </c>
      <c r="AF278" s="19">
        <f>((W278-Y278)/W278*100)-AE278</f>
        <v>5.7136592852444608</v>
      </c>
      <c r="AG278" s="19">
        <f t="shared" si="15"/>
        <v>31.65753124314843</v>
      </c>
      <c r="AH278" s="19">
        <f>(Z278-AA278)/W278*100</f>
        <v>17.389826792370091</v>
      </c>
      <c r="AI278" s="19">
        <f>AA278/W278*100</f>
        <v>19.755536066652052</v>
      </c>
      <c r="AJ278" s="43">
        <f t="shared" si="16"/>
        <v>100</v>
      </c>
      <c r="AK278" s="44">
        <f t="shared" si="17"/>
        <v>59.504446393334796</v>
      </c>
    </row>
    <row r="279" spans="1:37" x14ac:dyDescent="0.2">
      <c r="A279">
        <v>278</v>
      </c>
      <c r="B279" t="s">
        <v>28</v>
      </c>
      <c r="C279" s="12" t="s">
        <v>29</v>
      </c>
      <c r="D279" s="22">
        <v>85</v>
      </c>
      <c r="E279" s="15" t="s">
        <v>102</v>
      </c>
      <c r="F279" s="22">
        <v>7</v>
      </c>
      <c r="G279" s="15" t="s">
        <v>91</v>
      </c>
      <c r="H279" s="22">
        <v>14</v>
      </c>
      <c r="I279" s="15" t="s">
        <v>41</v>
      </c>
      <c r="J279" s="15" t="s">
        <v>103</v>
      </c>
      <c r="L279" s="15" t="s">
        <v>44</v>
      </c>
      <c r="M279" s="16">
        <v>9.35</v>
      </c>
      <c r="N279" s="19">
        <v>11.79</v>
      </c>
      <c r="O279" s="19">
        <v>93.6</v>
      </c>
      <c r="P279" s="19">
        <v>11.035439999999999</v>
      </c>
      <c r="Q279" s="19">
        <v>3.27</v>
      </c>
      <c r="R279" s="19">
        <v>11.99</v>
      </c>
      <c r="S279" s="19">
        <v>18.940000000000001</v>
      </c>
      <c r="T279" s="19">
        <v>39.07</v>
      </c>
      <c r="U279" s="19">
        <v>26.17</v>
      </c>
      <c r="V279" s="19">
        <v>4.75</v>
      </c>
      <c r="W279" s="18">
        <v>25.38</v>
      </c>
      <c r="X279" s="19">
        <v>19.600999999999999</v>
      </c>
      <c r="Y279" s="19">
        <v>17.841999999999999</v>
      </c>
      <c r="Z279" s="19">
        <v>9.6890000000000001</v>
      </c>
      <c r="AA279" s="19">
        <v>5.6580000000000004</v>
      </c>
      <c r="AB279" s="20">
        <f>Z279/$W279*100</f>
        <v>38.175728920409775</v>
      </c>
      <c r="AC279" s="20">
        <f>AA279/$W279*100</f>
        <v>22.293144208037827</v>
      </c>
      <c r="AE279" s="19">
        <f>(W279-X279)/W279*100</f>
        <v>22.7698975571316</v>
      </c>
      <c r="AF279" s="19">
        <f>((W279-Y279)/W279*100)-AE279</f>
        <v>6.9306540583136353</v>
      </c>
      <c r="AG279" s="19">
        <f t="shared" si="15"/>
        <v>32.123719464144983</v>
      </c>
      <c r="AH279" s="19">
        <f>(Z279-AA279)/W279*100</f>
        <v>15.882584712371948</v>
      </c>
      <c r="AI279" s="19">
        <f>AA279/W279*100</f>
        <v>22.293144208037827</v>
      </c>
      <c r="AJ279" s="43">
        <f t="shared" si="16"/>
        <v>100</v>
      </c>
      <c r="AK279" s="44">
        <f t="shared" si="17"/>
        <v>57.581753349093773</v>
      </c>
    </row>
    <row r="280" spans="1:37" x14ac:dyDescent="0.2">
      <c r="A280">
        <v>279</v>
      </c>
      <c r="B280" t="s">
        <v>28</v>
      </c>
      <c r="C280" s="12" t="s">
        <v>29</v>
      </c>
      <c r="D280" s="22">
        <v>85</v>
      </c>
      <c r="E280" s="15" t="s">
        <v>102</v>
      </c>
      <c r="F280" s="22">
        <v>7</v>
      </c>
      <c r="G280" s="15" t="s">
        <v>91</v>
      </c>
      <c r="H280" s="22">
        <v>14</v>
      </c>
      <c r="I280" s="15" t="s">
        <v>41</v>
      </c>
      <c r="J280" s="15" t="s">
        <v>103</v>
      </c>
      <c r="L280" s="15" t="s">
        <v>44</v>
      </c>
      <c r="M280" s="16">
        <v>4</v>
      </c>
      <c r="N280" s="19">
        <v>18.920000000000002</v>
      </c>
      <c r="O280" s="19">
        <v>43.2</v>
      </c>
      <c r="P280" s="19">
        <v>8.1734400000000011</v>
      </c>
      <c r="Q280" s="19">
        <v>2.93</v>
      </c>
      <c r="R280" s="19">
        <v>11.95</v>
      </c>
      <c r="S280" s="19">
        <v>18.579999999999998</v>
      </c>
      <c r="T280" s="19">
        <v>32.950000000000003</v>
      </c>
      <c r="U280" s="19">
        <v>23.99</v>
      </c>
      <c r="V280" s="19">
        <v>5.25</v>
      </c>
      <c r="W280" s="18">
        <v>27.51</v>
      </c>
      <c r="X280" s="19">
        <v>20.334</v>
      </c>
      <c r="Y280" s="19">
        <v>18.283999999999999</v>
      </c>
      <c r="Z280" s="19">
        <v>9.7799999999999994</v>
      </c>
      <c r="AA280" s="19">
        <v>5.524</v>
      </c>
      <c r="AB280" s="20">
        <f>Z280/$W280*100</f>
        <v>35.550708833151582</v>
      </c>
      <c r="AC280" s="20">
        <f>AA280/$W280*100</f>
        <v>20.079970919665573</v>
      </c>
      <c r="AE280" s="19">
        <f>(W280-X280)/W280*100</f>
        <v>26.085059978189758</v>
      </c>
      <c r="AF280" s="19">
        <f>((W280-Y280)/W280*100)-AE280</f>
        <v>7.4518356961105034</v>
      </c>
      <c r="AG280" s="19">
        <f t="shared" si="15"/>
        <v>30.912395492548153</v>
      </c>
      <c r="AH280" s="19">
        <f>(Z280-AA280)/W280*100</f>
        <v>15.470737913486001</v>
      </c>
      <c r="AI280" s="19">
        <f>AA280/W280*100</f>
        <v>20.079970919665573</v>
      </c>
      <c r="AJ280" s="43">
        <f t="shared" si="16"/>
        <v>99.999999999999986</v>
      </c>
      <c r="AK280" s="44">
        <f t="shared" si="17"/>
        <v>61.167960741548541</v>
      </c>
    </row>
    <row r="281" spans="1:37" x14ac:dyDescent="0.2">
      <c r="A281">
        <v>280</v>
      </c>
      <c r="B281" t="s">
        <v>28</v>
      </c>
      <c r="C281" s="12" t="s">
        <v>29</v>
      </c>
      <c r="D281" s="22">
        <v>85</v>
      </c>
      <c r="E281" s="15" t="s">
        <v>102</v>
      </c>
      <c r="F281" s="22">
        <v>7</v>
      </c>
      <c r="G281" s="15" t="s">
        <v>91</v>
      </c>
      <c r="H281" s="22">
        <v>14</v>
      </c>
      <c r="I281" s="15" t="s">
        <v>41</v>
      </c>
      <c r="J281" s="15" t="s">
        <v>103</v>
      </c>
      <c r="L281" s="15" t="s">
        <v>45</v>
      </c>
      <c r="M281" s="16">
        <v>12.4</v>
      </c>
      <c r="N281" s="19">
        <v>13.1</v>
      </c>
      <c r="O281" s="19">
        <v>113.6</v>
      </c>
      <c r="P281" s="19">
        <v>14.881600000000004</v>
      </c>
      <c r="Q281" s="19">
        <v>2.91</v>
      </c>
      <c r="R281" s="19">
        <v>11.92</v>
      </c>
      <c r="S281" s="19">
        <v>19.47</v>
      </c>
      <c r="T281" s="19">
        <v>37.869999999999997</v>
      </c>
      <c r="U281" s="19">
        <v>24.83</v>
      </c>
      <c r="V281" s="19">
        <v>4.79</v>
      </c>
      <c r="W281" s="18">
        <v>24.3</v>
      </c>
      <c r="X281" s="19">
        <v>18.425999999999998</v>
      </c>
      <c r="Y281" s="19">
        <v>16.702999999999999</v>
      </c>
      <c r="Z281" s="19">
        <v>9.0830000000000002</v>
      </c>
      <c r="AA281" s="19">
        <v>5.1630000000000003</v>
      </c>
      <c r="AB281" s="20">
        <f>Z281/$W281*100</f>
        <v>37.378600823045268</v>
      </c>
      <c r="AC281" s="20">
        <f>AA281/$W281*100</f>
        <v>21.246913580246915</v>
      </c>
      <c r="AE281" s="19">
        <f>(W281-X281)/W281*100</f>
        <v>24.172839506172849</v>
      </c>
      <c r="AF281" s="19">
        <f>((W281-Y281)/W281*100)-AE281</f>
        <v>7.0905349794238646</v>
      </c>
      <c r="AG281" s="19">
        <f t="shared" si="15"/>
        <v>31.358024691358022</v>
      </c>
      <c r="AH281" s="19">
        <f>(Z281-AA281)/W281*100</f>
        <v>16.131687242798353</v>
      </c>
      <c r="AI281" s="19">
        <f>AA281/W281*100</f>
        <v>21.246913580246915</v>
      </c>
      <c r="AJ281" s="43">
        <f t="shared" si="16"/>
        <v>100</v>
      </c>
      <c r="AK281" s="44">
        <f t="shared" si="17"/>
        <v>59.148987654320976</v>
      </c>
    </row>
    <row r="282" spans="1:37" x14ac:dyDescent="0.2">
      <c r="A282">
        <v>281</v>
      </c>
      <c r="B282" t="s">
        <v>28</v>
      </c>
      <c r="C282" s="12" t="s">
        <v>29</v>
      </c>
      <c r="D282" s="22">
        <v>102</v>
      </c>
      <c r="E282" s="15" t="s">
        <v>104</v>
      </c>
      <c r="F282" s="22">
        <v>9</v>
      </c>
      <c r="G282" s="15" t="s">
        <v>105</v>
      </c>
      <c r="H282" s="22">
        <v>14</v>
      </c>
      <c r="I282" s="15" t="s">
        <v>41</v>
      </c>
      <c r="J282" s="15" t="s">
        <v>106</v>
      </c>
      <c r="L282" s="15" t="s">
        <v>34</v>
      </c>
      <c r="M282" s="16">
        <v>7.519047333333333</v>
      </c>
      <c r="N282" s="19">
        <v>11.057916666666667</v>
      </c>
      <c r="O282" s="19">
        <v>124.8</v>
      </c>
      <c r="P282" s="19">
        <v>14.78304</v>
      </c>
      <c r="Q282" s="19">
        <v>3.1866666666666661</v>
      </c>
      <c r="R282" s="19">
        <v>12.896666666666667</v>
      </c>
      <c r="S282" s="19">
        <v>16.54</v>
      </c>
      <c r="T282" s="19">
        <v>42.066666666666663</v>
      </c>
      <c r="U282" s="19">
        <v>24.83</v>
      </c>
      <c r="V282" s="19">
        <v>4.3499999999999996</v>
      </c>
      <c r="W282" s="18">
        <v>21.636666666666667</v>
      </c>
      <c r="X282" s="19">
        <v>16.171666666666667</v>
      </c>
      <c r="Y282" s="19">
        <v>14.981999999999999</v>
      </c>
      <c r="Z282" s="19">
        <v>8.1403333333333325</v>
      </c>
      <c r="AA282" s="19">
        <v>3.6726666666666667</v>
      </c>
      <c r="AB282" s="20">
        <f>Z282/$W282*100</f>
        <v>37.622862424896006</v>
      </c>
      <c r="AC282" s="20">
        <f>AA282/$W282*100</f>
        <v>16.974272069018642</v>
      </c>
      <c r="AE282" s="19">
        <f>(W282-X282)/W282*100</f>
        <v>25.258049607148358</v>
      </c>
      <c r="AF282" s="19">
        <f>((W282-Y282)/W282*100)-AE282</f>
        <v>5.4983823755969823</v>
      </c>
      <c r="AG282" s="19">
        <f t="shared" si="15"/>
        <v>31.62070559235865</v>
      </c>
      <c r="AH282" s="19">
        <f>(Z282-AA282)/W282*100</f>
        <v>20.648590355877367</v>
      </c>
      <c r="AI282" s="19">
        <f>AA282/W282*100</f>
        <v>16.974272069018642</v>
      </c>
      <c r="AJ282" s="43">
        <f t="shared" si="16"/>
        <v>100</v>
      </c>
      <c r="AK282" s="44">
        <f t="shared" si="17"/>
        <v>62.144715760283475</v>
      </c>
    </row>
    <row r="283" spans="1:37" x14ac:dyDescent="0.2">
      <c r="A283">
        <v>282</v>
      </c>
      <c r="B283" t="s">
        <v>28</v>
      </c>
      <c r="C283" s="12" t="s">
        <v>29</v>
      </c>
      <c r="D283" s="22">
        <v>102</v>
      </c>
      <c r="E283" s="15" t="s">
        <v>104</v>
      </c>
      <c r="F283" s="22">
        <v>9</v>
      </c>
      <c r="G283" s="15" t="s">
        <v>105</v>
      </c>
      <c r="H283" s="22">
        <v>14</v>
      </c>
      <c r="I283" s="15" t="s">
        <v>41</v>
      </c>
      <c r="J283" s="15" t="s">
        <v>106</v>
      </c>
      <c r="L283" s="15" t="s">
        <v>34</v>
      </c>
      <c r="M283" s="16">
        <v>14.327500000000001</v>
      </c>
      <c r="N283" s="19">
        <v>11.057916666666667</v>
      </c>
      <c r="O283" s="19">
        <v>162.4</v>
      </c>
      <c r="P283" s="19">
        <v>16.521380000000001</v>
      </c>
      <c r="Q283" s="19">
        <v>3.4550000000000001</v>
      </c>
      <c r="R283" s="19">
        <v>12.5975</v>
      </c>
      <c r="S283" s="19">
        <v>16.462499999999999</v>
      </c>
      <c r="T283" s="19">
        <v>41.61</v>
      </c>
      <c r="U283" s="19">
        <v>24.425000000000001</v>
      </c>
      <c r="V283" s="19">
        <v>4.55</v>
      </c>
      <c r="W283" s="18">
        <v>23.385000000000002</v>
      </c>
      <c r="X283" s="19">
        <v>18.476749999999999</v>
      </c>
      <c r="Y283" s="19">
        <v>17.24175</v>
      </c>
      <c r="Z283" s="19">
        <v>10.23775</v>
      </c>
      <c r="AA283" s="19">
        <v>4.2802500000000006</v>
      </c>
      <c r="AB283" s="20">
        <f>Z283/$W283*100</f>
        <v>43.779131922172333</v>
      </c>
      <c r="AC283" s="20">
        <f>AA283/$W283*100</f>
        <v>18.303399615137909</v>
      </c>
      <c r="AE283" s="19">
        <f>(W283-X283)/W283*100</f>
        <v>20.98888176181314</v>
      </c>
      <c r="AF283" s="19">
        <f>((W283-Y283)/W283*100)-AE283</f>
        <v>5.2811631387641604</v>
      </c>
      <c r="AG283" s="19">
        <f t="shared" si="15"/>
        <v>29.950823177250381</v>
      </c>
      <c r="AH283" s="19">
        <f>(Z283-AA283)/W283*100</f>
        <v>25.47573230703442</v>
      </c>
      <c r="AI283" s="19">
        <f>AA283/W283*100</f>
        <v>18.303399615137909</v>
      </c>
      <c r="AJ283" s="43">
        <f t="shared" si="16"/>
        <v>100.00000000000001</v>
      </c>
      <c r="AK283" s="44">
        <f t="shared" si="17"/>
        <v>59.613740645713065</v>
      </c>
    </row>
    <row r="284" spans="1:37" x14ac:dyDescent="0.2">
      <c r="A284">
        <v>283</v>
      </c>
      <c r="B284" t="s">
        <v>28</v>
      </c>
      <c r="C284" s="12" t="s">
        <v>29</v>
      </c>
      <c r="D284" s="22">
        <v>102</v>
      </c>
      <c r="E284" s="15" t="s">
        <v>104</v>
      </c>
      <c r="F284" s="22">
        <v>9</v>
      </c>
      <c r="G284" s="15" t="s">
        <v>105</v>
      </c>
      <c r="H284" s="22">
        <v>14</v>
      </c>
      <c r="I284" s="15" t="s">
        <v>41</v>
      </c>
      <c r="J284" s="15" t="s">
        <v>106</v>
      </c>
      <c r="L284" s="15" t="s">
        <v>34</v>
      </c>
      <c r="M284" s="16">
        <v>6.8114585000000005</v>
      </c>
      <c r="N284" s="19">
        <v>15.154999999999999</v>
      </c>
      <c r="O284" s="19">
        <v>115.73333333333332</v>
      </c>
      <c r="P284" s="19">
        <v>18.235379999999999</v>
      </c>
      <c r="Q284" s="19">
        <v>2.7949999999999999</v>
      </c>
      <c r="R284" s="19">
        <v>14.7125</v>
      </c>
      <c r="S284" s="19">
        <v>20.5825</v>
      </c>
      <c r="T284" s="19">
        <v>44.265000000000001</v>
      </c>
      <c r="U284" s="19">
        <v>29.004999999999999</v>
      </c>
      <c r="V284" s="19">
        <v>5.1675000000000004</v>
      </c>
      <c r="W284" s="18">
        <v>17.785</v>
      </c>
      <c r="X284" s="19">
        <v>12.331</v>
      </c>
      <c r="Y284" s="19">
        <v>11.663</v>
      </c>
      <c r="Z284" s="19">
        <v>5.92875</v>
      </c>
      <c r="AA284" s="19">
        <v>2.4874999999999998</v>
      </c>
      <c r="AB284" s="20">
        <f>Z284/$W284*100</f>
        <v>33.335676131571553</v>
      </c>
      <c r="AC284" s="20">
        <f>AA284/$W284*100</f>
        <v>13.986505482147876</v>
      </c>
      <c r="AE284" s="19">
        <f>(W284-X284)/W284*100</f>
        <v>30.666291818948554</v>
      </c>
      <c r="AF284" s="19">
        <f>((W284-Y284)/W284*100)-AE284</f>
        <v>3.7559741355074472</v>
      </c>
      <c r="AG284" s="19">
        <f t="shared" si="15"/>
        <v>32.242057913972459</v>
      </c>
      <c r="AH284" s="19">
        <f>(Z284-AA284)/W284*100</f>
        <v>19.349170649423673</v>
      </c>
      <c r="AI284" s="19">
        <f>AA284/W284*100</f>
        <v>13.986505482147876</v>
      </c>
      <c r="AJ284" s="43">
        <f t="shared" si="16"/>
        <v>100</v>
      </c>
      <c r="AK284" s="44">
        <f t="shared" si="17"/>
        <v>64.541208883890917</v>
      </c>
    </row>
    <row r="285" spans="1:37" x14ac:dyDescent="0.2">
      <c r="A285">
        <v>284</v>
      </c>
      <c r="B285" t="s">
        <v>28</v>
      </c>
      <c r="C285" s="12" t="s">
        <v>29</v>
      </c>
      <c r="D285" s="22">
        <v>102</v>
      </c>
      <c r="E285" s="15" t="s">
        <v>104</v>
      </c>
      <c r="F285" s="22">
        <v>9</v>
      </c>
      <c r="G285" s="15" t="s">
        <v>105</v>
      </c>
      <c r="H285" s="22">
        <v>14</v>
      </c>
      <c r="I285" s="15" t="s">
        <v>41</v>
      </c>
      <c r="J285" s="15" t="s">
        <v>106</v>
      </c>
      <c r="L285" s="15" t="s">
        <v>34</v>
      </c>
      <c r="M285" s="16">
        <v>11.977639999999999</v>
      </c>
      <c r="N285" s="19">
        <v>15.154999999999999</v>
      </c>
      <c r="O285" s="19">
        <v>141.60888888888888</v>
      </c>
      <c r="P285" s="19">
        <v>21.638433333333339</v>
      </c>
      <c r="Q285" s="19">
        <v>3.3275000000000001</v>
      </c>
      <c r="R285" s="19">
        <v>11.147500000000001</v>
      </c>
      <c r="S285" s="19">
        <v>17.895</v>
      </c>
      <c r="T285" s="19">
        <v>42.862499999999997</v>
      </c>
      <c r="U285" s="19">
        <v>25.672499999999999</v>
      </c>
      <c r="V285" s="19">
        <v>4.4249999999999998</v>
      </c>
      <c r="W285" s="18">
        <v>20.105</v>
      </c>
      <c r="X285" s="19">
        <v>15.284249999999998</v>
      </c>
      <c r="Y285" s="19">
        <v>14.434750000000001</v>
      </c>
      <c r="Z285" s="19">
        <v>8.1407500000000006</v>
      </c>
      <c r="AA285" s="19">
        <v>3.7035</v>
      </c>
      <c r="AB285" s="20">
        <f>Z285/$W285*100</f>
        <v>40.491171350410347</v>
      </c>
      <c r="AC285" s="20">
        <f>AA285/$W285*100</f>
        <v>18.420790848047748</v>
      </c>
      <c r="AE285" s="19">
        <f>(W285-X285)/W285*100</f>
        <v>23.977866202437216</v>
      </c>
      <c r="AF285" s="19">
        <f>((W285-Y285)/W285*100)-AE285</f>
        <v>4.225317085302148</v>
      </c>
      <c r="AG285" s="19">
        <f t="shared" si="15"/>
        <v>31.305645361850292</v>
      </c>
      <c r="AH285" s="19">
        <f>(Z285-AA285)/W285*100</f>
        <v>22.0703805023626</v>
      </c>
      <c r="AI285" s="19">
        <f>AA285/W285*100</f>
        <v>18.420790848047748</v>
      </c>
      <c r="AJ285" s="43">
        <f t="shared" si="16"/>
        <v>100</v>
      </c>
      <c r="AK285" s="44">
        <f t="shared" si="17"/>
        <v>58.980841830390439</v>
      </c>
    </row>
    <row r="286" spans="1:37" x14ac:dyDescent="0.2">
      <c r="A286">
        <v>285</v>
      </c>
      <c r="B286" t="s">
        <v>28</v>
      </c>
      <c r="C286" s="12" t="s">
        <v>29</v>
      </c>
      <c r="D286" s="22">
        <v>102</v>
      </c>
      <c r="E286" s="15" t="s">
        <v>104</v>
      </c>
      <c r="F286" s="22">
        <v>9</v>
      </c>
      <c r="G286" s="15" t="s">
        <v>105</v>
      </c>
      <c r="H286" s="22">
        <v>14</v>
      </c>
      <c r="I286" s="15" t="s">
        <v>41</v>
      </c>
      <c r="J286" s="15" t="s">
        <v>106</v>
      </c>
      <c r="L286" s="15" t="s">
        <v>34</v>
      </c>
      <c r="M286" s="16">
        <v>23.1</v>
      </c>
      <c r="N286" s="19">
        <v>15.154999999999999</v>
      </c>
      <c r="O286" s="19">
        <v>159.19999999999999</v>
      </c>
      <c r="P286" s="19">
        <v>22.292100000000001</v>
      </c>
      <c r="Q286" s="19">
        <v>2.9449999999999998</v>
      </c>
      <c r="R286" s="19">
        <v>10.6525</v>
      </c>
      <c r="S286" s="19">
        <v>19.57</v>
      </c>
      <c r="T286" s="19">
        <v>44.192500000000003</v>
      </c>
      <c r="U286" s="19">
        <v>23.252500000000001</v>
      </c>
      <c r="V286" s="19">
        <v>2.54</v>
      </c>
      <c r="W286" s="18">
        <v>16.975000000000001</v>
      </c>
      <c r="X286" s="19">
        <v>11.458</v>
      </c>
      <c r="Y286" s="19">
        <v>10.80475</v>
      </c>
      <c r="Z286" s="19">
        <v>4.0220000000000002</v>
      </c>
      <c r="AA286" s="19">
        <v>1.9395</v>
      </c>
      <c r="AB286" s="20">
        <f>Z286/$W286*100</f>
        <v>23.693667157584684</v>
      </c>
      <c r="AC286" s="20">
        <f>AA286/$W286*100</f>
        <v>11.42562592047128</v>
      </c>
      <c r="AE286" s="19">
        <f>(W286-X286)/W286*100</f>
        <v>32.500736377025042</v>
      </c>
      <c r="AF286" s="19">
        <f>((W286-Y286)/W286*100)-AE286</f>
        <v>3.8483063328424123</v>
      </c>
      <c r="AG286" s="19">
        <f t="shared" si="15"/>
        <v>39.957290132547854</v>
      </c>
      <c r="AH286" s="19">
        <f>(Z286-AA286)/W286*100</f>
        <v>12.268041237113405</v>
      </c>
      <c r="AI286" s="19">
        <f>AA286/W286*100</f>
        <v>11.42562592047128</v>
      </c>
      <c r="AJ286" s="43">
        <f t="shared" si="16"/>
        <v>100</v>
      </c>
      <c r="AK286" s="44">
        <f t="shared" si="17"/>
        <v>67.716918998527248</v>
      </c>
    </row>
    <row r="287" spans="1:37" x14ac:dyDescent="0.2">
      <c r="A287">
        <v>286</v>
      </c>
      <c r="B287" t="s">
        <v>28</v>
      </c>
      <c r="C287" s="12" t="s">
        <v>29</v>
      </c>
      <c r="D287" s="22">
        <v>102</v>
      </c>
      <c r="E287" s="15" t="s">
        <v>104</v>
      </c>
      <c r="F287" s="22">
        <v>9</v>
      </c>
      <c r="G287" s="15" t="s">
        <v>105</v>
      </c>
      <c r="H287" s="22">
        <v>14</v>
      </c>
      <c r="I287" s="15" t="s">
        <v>41</v>
      </c>
      <c r="J287" s="15" t="s">
        <v>106</v>
      </c>
      <c r="L287" s="15" t="s">
        <v>43</v>
      </c>
      <c r="M287" s="16">
        <v>10.635</v>
      </c>
      <c r="N287" s="19">
        <v>12.695</v>
      </c>
      <c r="O287" s="19">
        <v>126.4</v>
      </c>
      <c r="P287" s="19">
        <v>15.543680000000002</v>
      </c>
      <c r="Q287" s="19">
        <v>3.5550000000000002</v>
      </c>
      <c r="R287" s="19">
        <v>12.35</v>
      </c>
      <c r="S287" s="19">
        <v>15.96</v>
      </c>
      <c r="T287" s="19">
        <v>40.695</v>
      </c>
      <c r="U287" s="19">
        <v>24.125</v>
      </c>
      <c r="V287" s="19">
        <v>5.81</v>
      </c>
      <c r="W287" s="18">
        <v>20.86</v>
      </c>
      <c r="X287" s="19">
        <v>16.192</v>
      </c>
      <c r="Y287" s="19">
        <v>15.430500000000002</v>
      </c>
      <c r="Z287" s="19">
        <v>8.9049999999999994</v>
      </c>
      <c r="AA287" s="19">
        <v>3.7675000000000001</v>
      </c>
      <c r="AB287" s="20">
        <f>Z287/$W287*100</f>
        <v>42.689357622243527</v>
      </c>
      <c r="AC287" s="20">
        <f>AA287/$W287*100</f>
        <v>18.060882070949187</v>
      </c>
      <c r="AE287" s="19">
        <f>(W287-X287)/W287*100</f>
        <v>22.3777564717162</v>
      </c>
      <c r="AF287" s="19">
        <f>((W287-Y287)/W287*100)-AE287</f>
        <v>3.6505273250239583</v>
      </c>
      <c r="AG287" s="19">
        <f t="shared" si="15"/>
        <v>31.282358581016315</v>
      </c>
      <c r="AH287" s="19">
        <f>(Z287-AA287)/W287*100</f>
        <v>24.62847555129434</v>
      </c>
      <c r="AI287" s="19">
        <f>AA287/W287*100</f>
        <v>18.060882070949187</v>
      </c>
      <c r="AJ287" s="43">
        <f t="shared" si="16"/>
        <v>100</v>
      </c>
      <c r="AK287" s="44">
        <f t="shared" si="17"/>
        <v>58.400349952061347</v>
      </c>
    </row>
    <row r="288" spans="1:37" x14ac:dyDescent="0.2">
      <c r="A288">
        <v>287</v>
      </c>
      <c r="B288" t="s">
        <v>28</v>
      </c>
      <c r="C288" s="12" t="s">
        <v>29</v>
      </c>
      <c r="D288" s="22">
        <v>102</v>
      </c>
      <c r="E288" s="15" t="s">
        <v>104</v>
      </c>
      <c r="F288" s="22">
        <v>9</v>
      </c>
      <c r="G288" s="15" t="s">
        <v>105</v>
      </c>
      <c r="H288" s="22">
        <v>14</v>
      </c>
      <c r="I288" s="15" t="s">
        <v>41</v>
      </c>
      <c r="J288" s="15" t="s">
        <v>106</v>
      </c>
      <c r="L288" s="15" t="s">
        <v>43</v>
      </c>
      <c r="M288" s="16">
        <v>24.55</v>
      </c>
      <c r="N288" s="19">
        <v>15.62</v>
      </c>
      <c r="O288" s="19">
        <v>139</v>
      </c>
      <c r="P288" s="19">
        <v>21.711800000000004</v>
      </c>
      <c r="Q288" s="19">
        <v>2.97</v>
      </c>
      <c r="R288" s="19">
        <v>9.5500000000000007</v>
      </c>
      <c r="S288" s="19">
        <v>19.43</v>
      </c>
      <c r="T288" s="19">
        <v>45.46</v>
      </c>
      <c r="U288" s="19">
        <v>24.01</v>
      </c>
      <c r="V288" s="19">
        <v>3.57</v>
      </c>
      <c r="W288" s="18">
        <v>14.73</v>
      </c>
      <c r="X288" s="19">
        <v>10.843999999999999</v>
      </c>
      <c r="Y288" s="19">
        <v>10.521000000000001</v>
      </c>
      <c r="Z288" s="19">
        <v>4.4619999999999997</v>
      </c>
      <c r="AA288" s="19">
        <v>1.71</v>
      </c>
      <c r="AB288" s="20">
        <f>Z288/$W288*100</f>
        <v>30.291921249151386</v>
      </c>
      <c r="AC288" s="20">
        <f>AA288/$W288*100</f>
        <v>11.608961303462321</v>
      </c>
      <c r="AE288" s="19">
        <f>(W288-X288)/W288*100</f>
        <v>26.381534283774617</v>
      </c>
      <c r="AF288" s="19">
        <f>((W288-Y288)/W288*100)-AE288</f>
        <v>2.1928038017650984</v>
      </c>
      <c r="AG288" s="19">
        <f t="shared" si="15"/>
        <v>41.133740665308906</v>
      </c>
      <c r="AH288" s="19">
        <f>(Z288-AA288)/W288*100</f>
        <v>18.682959945689067</v>
      </c>
      <c r="AI288" s="19">
        <f>AA288/W288*100</f>
        <v>11.608961303462321</v>
      </c>
      <c r="AJ288" s="43">
        <f t="shared" si="16"/>
        <v>100</v>
      </c>
      <c r="AK288" s="44">
        <f t="shared" si="17"/>
        <v>64.445322471147321</v>
      </c>
    </row>
    <row r="289" spans="1:37" x14ac:dyDescent="0.2">
      <c r="A289">
        <v>288</v>
      </c>
      <c r="B289" t="s">
        <v>28</v>
      </c>
      <c r="C289" s="12" t="s">
        <v>29</v>
      </c>
      <c r="D289" s="22">
        <v>102</v>
      </c>
      <c r="E289" s="15" t="s">
        <v>104</v>
      </c>
      <c r="F289" s="22">
        <v>9</v>
      </c>
      <c r="G289" s="15" t="s">
        <v>105</v>
      </c>
      <c r="H289" s="22">
        <v>14</v>
      </c>
      <c r="I289" s="15" t="s">
        <v>41</v>
      </c>
      <c r="J289" s="15" t="s">
        <v>106</v>
      </c>
      <c r="L289" s="15" t="s">
        <v>44</v>
      </c>
      <c r="M289" s="16">
        <v>12</v>
      </c>
      <c r="N289" s="19">
        <v>12.895</v>
      </c>
      <c r="O289" s="19">
        <v>148</v>
      </c>
      <c r="P289" s="19">
        <v>18.666640000000001</v>
      </c>
      <c r="Q289" s="19">
        <v>3.42</v>
      </c>
      <c r="R289" s="19">
        <v>11.555</v>
      </c>
      <c r="S289" s="19">
        <v>19.440000000000001</v>
      </c>
      <c r="T289" s="19">
        <v>40.409999999999997</v>
      </c>
      <c r="U289" s="19">
        <v>26.585000000000001</v>
      </c>
      <c r="V289" s="19">
        <v>8.3800000000000008</v>
      </c>
      <c r="W289" s="18">
        <v>22.3</v>
      </c>
      <c r="X289" s="19">
        <v>16.28</v>
      </c>
      <c r="Y289" s="19">
        <v>15.175000000000001</v>
      </c>
      <c r="Z289" s="19">
        <v>9.0350000000000001</v>
      </c>
      <c r="AA289" s="19">
        <v>3.39</v>
      </c>
      <c r="AB289" s="20">
        <f>Z289/$W289*100</f>
        <v>40.515695067264573</v>
      </c>
      <c r="AC289" s="20">
        <f>AA289/$W289*100</f>
        <v>15.201793721973095</v>
      </c>
      <c r="AE289" s="19">
        <f>(W289-X289)/W289*100</f>
        <v>26.995515695067262</v>
      </c>
      <c r="AF289" s="19">
        <f>((W289-Y289)/W289*100)-AE289</f>
        <v>4.9551569506726452</v>
      </c>
      <c r="AG289" s="19">
        <f t="shared" si="15"/>
        <v>27.533632286995513</v>
      </c>
      <c r="AH289" s="19">
        <f>(Z289-AA289)/W289*100</f>
        <v>25.313901345291477</v>
      </c>
      <c r="AI289" s="19">
        <f>AA289/W289*100</f>
        <v>15.201793721973095</v>
      </c>
      <c r="AJ289" s="43">
        <f t="shared" si="16"/>
        <v>99.999999999999986</v>
      </c>
      <c r="AK289" s="44">
        <f t="shared" si="17"/>
        <v>63.785739910313914</v>
      </c>
    </row>
    <row r="290" spans="1:37" x14ac:dyDescent="0.2">
      <c r="A290">
        <v>289</v>
      </c>
      <c r="B290" t="s">
        <v>28</v>
      </c>
      <c r="C290" s="12" t="s">
        <v>29</v>
      </c>
      <c r="D290" s="22">
        <v>102</v>
      </c>
      <c r="E290" s="15" t="s">
        <v>104</v>
      </c>
      <c r="F290" s="22">
        <v>9</v>
      </c>
      <c r="G290" s="15" t="s">
        <v>105</v>
      </c>
      <c r="H290" s="22">
        <v>14</v>
      </c>
      <c r="I290" s="15" t="s">
        <v>41</v>
      </c>
      <c r="J290" s="15" t="s">
        <v>106</v>
      </c>
      <c r="L290" s="15" t="s">
        <v>44</v>
      </c>
      <c r="M290" s="16">
        <v>27.1</v>
      </c>
      <c r="N290" s="19">
        <v>18.579999999999998</v>
      </c>
      <c r="O290" s="19">
        <v>230.4</v>
      </c>
      <c r="P290" s="19">
        <v>42.808320000000002</v>
      </c>
      <c r="Q290" s="19">
        <v>2.5</v>
      </c>
      <c r="R290" s="19">
        <v>9.84</v>
      </c>
      <c r="S290" s="19">
        <v>24.6</v>
      </c>
      <c r="T290" s="19">
        <v>49.5</v>
      </c>
      <c r="U290" s="19">
        <v>25.76</v>
      </c>
      <c r="V290" s="19">
        <v>2.61</v>
      </c>
      <c r="W290" s="18">
        <v>15.22</v>
      </c>
      <c r="X290" s="19">
        <v>9.4320000000000004</v>
      </c>
      <c r="Y290" s="19">
        <v>9.4410000000000007</v>
      </c>
      <c r="Z290" s="19">
        <v>3.3860000000000001</v>
      </c>
      <c r="AA290" s="19">
        <v>1.3080000000000001</v>
      </c>
      <c r="AB290" s="20">
        <f>Z290/$W290*100</f>
        <v>22.247043363994742</v>
      </c>
      <c r="AC290" s="20">
        <f>AA290/$W290*100</f>
        <v>8.5939553219448097</v>
      </c>
      <c r="AE290" s="48">
        <f>(W290-X290)/W290*100</f>
        <v>38.028909329829176</v>
      </c>
      <c r="AF290" s="48">
        <f>((W290-Y290)/W290*100)-AE290</f>
        <v>-5.9132720105132819E-2</v>
      </c>
      <c r="AG290" s="48">
        <f t="shared" si="15"/>
        <v>39.783180026281208</v>
      </c>
      <c r="AH290" s="48">
        <f>(Z290-AA290)/W290*100</f>
        <v>13.653088042049935</v>
      </c>
      <c r="AI290" s="48">
        <f>AA290/W290*100</f>
        <v>8.5939553219448097</v>
      </c>
      <c r="AJ290" s="49">
        <f t="shared" si="16"/>
        <v>99.999999999999986</v>
      </c>
      <c r="AK290" s="50">
        <f t="shared" si="17"/>
        <v>67.636583442838358</v>
      </c>
    </row>
    <row r="291" spans="1:37" x14ac:dyDescent="0.2">
      <c r="A291">
        <v>290</v>
      </c>
      <c r="B291" t="s">
        <v>28</v>
      </c>
      <c r="C291" s="12" t="s">
        <v>29</v>
      </c>
      <c r="D291" s="22">
        <v>102</v>
      </c>
      <c r="E291" s="15" t="s">
        <v>104</v>
      </c>
      <c r="F291" s="22">
        <v>9</v>
      </c>
      <c r="G291" s="15" t="s">
        <v>105</v>
      </c>
      <c r="H291" s="22">
        <v>14</v>
      </c>
      <c r="I291" s="15" t="s">
        <v>41</v>
      </c>
      <c r="J291" s="15" t="s">
        <v>106</v>
      </c>
      <c r="L291" s="15" t="s">
        <v>44</v>
      </c>
      <c r="M291" s="16">
        <v>16.8</v>
      </c>
      <c r="N291" s="19">
        <v>21.24</v>
      </c>
      <c r="O291" s="19">
        <v>125.92</v>
      </c>
      <c r="P291" s="19">
        <v>26.745408000000001</v>
      </c>
      <c r="Q291" s="19">
        <v>3.07</v>
      </c>
      <c r="R291" s="19">
        <v>10.14</v>
      </c>
      <c r="S291" s="19">
        <v>21.73</v>
      </c>
      <c r="T291" s="19">
        <v>42.87</v>
      </c>
      <c r="U291" s="19">
        <v>30</v>
      </c>
      <c r="V291" s="19">
        <v>5.36</v>
      </c>
      <c r="W291" s="18">
        <v>19</v>
      </c>
      <c r="X291" s="19">
        <v>13.071</v>
      </c>
      <c r="Y291" s="19">
        <v>12.526999999999999</v>
      </c>
      <c r="Z291" s="19">
        <v>7.7619999999999996</v>
      </c>
      <c r="AA291" s="19">
        <v>2.7370000000000001</v>
      </c>
      <c r="AB291" s="20">
        <f>Z291/$W291*100</f>
        <v>40.852631578947367</v>
      </c>
      <c r="AC291" s="20">
        <f>AA291/$W291*100</f>
        <v>14.405263157894737</v>
      </c>
      <c r="AE291" s="19">
        <f>(W291-X291)/W291*100</f>
        <v>31.205263157894734</v>
      </c>
      <c r="AF291" s="19">
        <f>((W291-Y291)/W291*100)-AE291</f>
        <v>2.8631578947368439</v>
      </c>
      <c r="AG291" s="19">
        <f t="shared" si="15"/>
        <v>25.078947368421055</v>
      </c>
      <c r="AH291" s="19">
        <f>(Z291-AA291)/W291*100</f>
        <v>26.44736842105263</v>
      </c>
      <c r="AI291" s="19">
        <f>AA291/W291*100</f>
        <v>14.405263157894737</v>
      </c>
      <c r="AJ291" s="43">
        <f t="shared" si="16"/>
        <v>100</v>
      </c>
      <c r="AK291" s="44">
        <f t="shared" si="17"/>
        <v>63.250994736842117</v>
      </c>
    </row>
    <row r="292" spans="1:37" x14ac:dyDescent="0.2">
      <c r="A292">
        <v>291</v>
      </c>
      <c r="B292" t="s">
        <v>28</v>
      </c>
      <c r="C292" s="12" t="s">
        <v>29</v>
      </c>
      <c r="D292" s="22">
        <v>102</v>
      </c>
      <c r="E292" s="15" t="s">
        <v>104</v>
      </c>
      <c r="F292" s="22">
        <v>9</v>
      </c>
      <c r="G292" s="15" t="s">
        <v>105</v>
      </c>
      <c r="H292" s="22">
        <v>14</v>
      </c>
      <c r="I292" s="15" t="s">
        <v>41</v>
      </c>
      <c r="J292" s="15" t="s">
        <v>106</v>
      </c>
      <c r="L292" s="15" t="s">
        <v>45</v>
      </c>
      <c r="M292" s="16">
        <v>23.7</v>
      </c>
      <c r="N292" s="19">
        <v>18.463333333333335</v>
      </c>
      <c r="O292" s="19">
        <v>144.80000000000001</v>
      </c>
      <c r="P292" s="19">
        <v>23.949920000000002</v>
      </c>
      <c r="Q292" s="19">
        <v>2.83</v>
      </c>
      <c r="R292" s="19">
        <v>12.11</v>
      </c>
      <c r="S292" s="19">
        <v>21.32</v>
      </c>
      <c r="T292" s="19">
        <v>47.83</v>
      </c>
      <c r="U292" s="19">
        <v>27.87</v>
      </c>
      <c r="V292" s="19">
        <v>5.45</v>
      </c>
      <c r="W292" s="18">
        <v>16.510000000000002</v>
      </c>
      <c r="X292" s="19">
        <v>12.13</v>
      </c>
      <c r="Y292" s="19">
        <v>11.33</v>
      </c>
      <c r="Z292" s="19">
        <v>6.49</v>
      </c>
      <c r="AA292" s="19">
        <v>2.77</v>
      </c>
      <c r="AB292" s="20">
        <f>Z292/$W292*100</f>
        <v>39.309509388249545</v>
      </c>
      <c r="AC292" s="20">
        <f>AA292/$W292*100</f>
        <v>16.77771047849788</v>
      </c>
      <c r="AE292" s="19">
        <f>(W292-X292)/W292*100</f>
        <v>26.529376135675353</v>
      </c>
      <c r="AF292" s="19">
        <f>((W292-Y292)/W292*100)-AE292</f>
        <v>4.8455481526347661</v>
      </c>
      <c r="AG292" s="19">
        <f t="shared" si="15"/>
        <v>29.315566323440343</v>
      </c>
      <c r="AH292" s="19">
        <f>(Z292-AA292)/W292*100</f>
        <v>22.531798909751664</v>
      </c>
      <c r="AI292" s="19">
        <f>AA292/W292*100</f>
        <v>16.77771047849788</v>
      </c>
      <c r="AJ292" s="43">
        <f t="shared" si="16"/>
        <v>100</v>
      </c>
      <c r="AK292" s="44">
        <f t="shared" si="17"/>
        <v>61.914294367050282</v>
      </c>
    </row>
    <row r="293" spans="1:37" x14ac:dyDescent="0.2">
      <c r="A293">
        <v>292</v>
      </c>
      <c r="B293" t="s">
        <v>28</v>
      </c>
      <c r="C293" s="12" t="s">
        <v>29</v>
      </c>
      <c r="D293" s="22">
        <v>102</v>
      </c>
      <c r="E293" s="15" t="s">
        <v>104</v>
      </c>
      <c r="F293" s="22">
        <v>9</v>
      </c>
      <c r="G293" s="15" t="s">
        <v>105</v>
      </c>
      <c r="H293" s="22">
        <v>14</v>
      </c>
      <c r="I293" s="15" t="s">
        <v>41</v>
      </c>
      <c r="J293" s="15" t="s">
        <v>106</v>
      </c>
      <c r="L293" s="15" t="s">
        <v>45</v>
      </c>
      <c r="M293" s="16">
        <v>15.1</v>
      </c>
      <c r="N293" s="19">
        <v>18.463333333333335</v>
      </c>
      <c r="O293" s="19">
        <v>126.4</v>
      </c>
      <c r="P293" s="19">
        <v>22.954239999999999</v>
      </c>
      <c r="Q293" s="19">
        <v>2.48</v>
      </c>
      <c r="R293" s="19">
        <v>10.5</v>
      </c>
      <c r="S293" s="19">
        <v>19.079999999999998</v>
      </c>
      <c r="T293" s="19">
        <v>35.549999999999997</v>
      </c>
      <c r="U293" s="19">
        <v>23.55</v>
      </c>
      <c r="V293" s="19">
        <v>4.13</v>
      </c>
      <c r="W293" s="18">
        <v>20.85</v>
      </c>
      <c r="X293" s="19">
        <v>13.194000000000001</v>
      </c>
      <c r="Y293" s="19">
        <v>12.859</v>
      </c>
      <c r="Z293" s="19">
        <v>6.883</v>
      </c>
      <c r="AA293" s="19">
        <v>2.4710000000000001</v>
      </c>
      <c r="AB293" s="20">
        <f>Z293/$W293*100</f>
        <v>33.011990407673856</v>
      </c>
      <c r="AC293" s="20">
        <f>AA293/$W293*100</f>
        <v>11.851318944844124</v>
      </c>
      <c r="AE293" s="19">
        <f>(W293-X293)/W293*100</f>
        <v>36.719424460431654</v>
      </c>
      <c r="AF293" s="19">
        <f>((W293-Y293)/W293*100)-AE293</f>
        <v>1.6067146282973681</v>
      </c>
      <c r="AG293" s="19">
        <f t="shared" si="15"/>
        <v>28.661870503597122</v>
      </c>
      <c r="AH293" s="19">
        <f>(Z293-AA293)/W293*100</f>
        <v>21.160671462829733</v>
      </c>
      <c r="AI293" s="19">
        <f>AA293/W293*100</f>
        <v>11.851318944844124</v>
      </c>
      <c r="AJ293" s="43">
        <f t="shared" si="16"/>
        <v>99.999999999999986</v>
      </c>
      <c r="AK293" s="44">
        <f t="shared" si="17"/>
        <v>65.739165467625895</v>
      </c>
    </row>
    <row r="294" spans="1:37" x14ac:dyDescent="0.2">
      <c r="A294">
        <v>293</v>
      </c>
      <c r="B294" t="s">
        <v>28</v>
      </c>
      <c r="C294" s="12" t="s">
        <v>29</v>
      </c>
      <c r="D294" s="22">
        <v>102</v>
      </c>
      <c r="E294" s="15" t="s">
        <v>104</v>
      </c>
      <c r="F294" s="22">
        <v>9</v>
      </c>
      <c r="G294" s="15" t="s">
        <v>105</v>
      </c>
      <c r="H294" s="22">
        <v>14</v>
      </c>
      <c r="I294" s="15" t="s">
        <v>41</v>
      </c>
      <c r="J294" s="15" t="s">
        <v>106</v>
      </c>
      <c r="L294" s="15" t="s">
        <v>45</v>
      </c>
      <c r="M294" s="16">
        <v>7.95</v>
      </c>
      <c r="N294" s="19">
        <v>18.463333333333335</v>
      </c>
      <c r="O294" s="19">
        <v>175.2</v>
      </c>
      <c r="P294" s="19">
        <v>36.24888</v>
      </c>
      <c r="Q294" s="19">
        <v>2.06</v>
      </c>
      <c r="R294" s="19">
        <v>12.04</v>
      </c>
      <c r="S294" s="19">
        <v>20.5</v>
      </c>
      <c r="T294" s="19">
        <v>36.14</v>
      </c>
      <c r="U294" s="19">
        <v>24.39</v>
      </c>
      <c r="V294" s="19">
        <v>5.54</v>
      </c>
      <c r="W294" s="18">
        <v>21.72</v>
      </c>
      <c r="X294" s="19">
        <v>13.407</v>
      </c>
      <c r="Y294" s="19">
        <v>12.868</v>
      </c>
      <c r="Z294" s="19">
        <v>6.2629999999999999</v>
      </c>
      <c r="AA294" s="19">
        <v>3.2189999999999999</v>
      </c>
      <c r="AB294" s="20">
        <f>Z294/$W294*100</f>
        <v>28.835174953959488</v>
      </c>
      <c r="AC294" s="20">
        <f>AA294/$W294*100</f>
        <v>14.820441988950275</v>
      </c>
      <c r="AE294" s="19">
        <f>(W294-X294)/W294*100</f>
        <v>38.273480662983424</v>
      </c>
      <c r="AF294" s="19">
        <f>((W294-Y294)/W294*100)-AE294</f>
        <v>2.481583793738487</v>
      </c>
      <c r="AG294" s="19">
        <f t="shared" si="15"/>
        <v>30.409760589318605</v>
      </c>
      <c r="AH294" s="19">
        <f>(Z294-AA294)/W294*100</f>
        <v>14.014732965009207</v>
      </c>
      <c r="AI294" s="19">
        <f>AA294/W294*100</f>
        <v>14.820441988950275</v>
      </c>
      <c r="AJ294" s="43">
        <f t="shared" si="16"/>
        <v>100</v>
      </c>
      <c r="AK294" s="44">
        <f t="shared" si="17"/>
        <v>63.89435082872928</v>
      </c>
    </row>
    <row r="295" spans="1:37" x14ac:dyDescent="0.2">
      <c r="A295">
        <v>294</v>
      </c>
      <c r="B295" t="s">
        <v>28</v>
      </c>
      <c r="C295" s="12" t="s">
        <v>29</v>
      </c>
      <c r="D295" s="22">
        <v>102</v>
      </c>
      <c r="E295" s="15" t="s">
        <v>104</v>
      </c>
      <c r="F295" s="22">
        <v>9</v>
      </c>
      <c r="G295" s="15" t="s">
        <v>105</v>
      </c>
      <c r="H295" s="22">
        <v>14</v>
      </c>
      <c r="I295" s="15" t="s">
        <v>41</v>
      </c>
      <c r="J295" s="15" t="s">
        <v>106</v>
      </c>
      <c r="L295" s="15" t="s">
        <v>75</v>
      </c>
      <c r="M295" s="16">
        <v>6.45</v>
      </c>
      <c r="N295" s="19">
        <v>18.125</v>
      </c>
      <c r="O295" s="19">
        <v>82.88</v>
      </c>
      <c r="P295" s="19">
        <v>15.022</v>
      </c>
      <c r="Q295" s="19">
        <v>3.29</v>
      </c>
      <c r="R295" s="19">
        <v>9.5749999999999993</v>
      </c>
      <c r="S295" s="19">
        <v>22.484999999999999</v>
      </c>
      <c r="T295" s="19">
        <v>48.835000000000001</v>
      </c>
      <c r="U295" s="19">
        <v>27.234999999999999</v>
      </c>
      <c r="V295" s="19">
        <v>2.915</v>
      </c>
      <c r="W295" s="18">
        <v>15.925000000000001</v>
      </c>
      <c r="X295" s="19">
        <v>11.444000000000001</v>
      </c>
      <c r="Y295" s="19">
        <v>11.0535</v>
      </c>
      <c r="Z295" s="19">
        <v>5.0170000000000003</v>
      </c>
      <c r="AA295" s="19">
        <v>1.7355</v>
      </c>
      <c r="AB295" s="20">
        <f>Z295/$W295*100</f>
        <v>31.50392464678179</v>
      </c>
      <c r="AC295" s="20">
        <f>AA295/$W295*100</f>
        <v>10.897959183673469</v>
      </c>
      <c r="AE295" s="19">
        <f>(W295-X295)/W295*100</f>
        <v>28.138147566718992</v>
      </c>
      <c r="AF295" s="19">
        <f>((W295-Y295)/W295*100)-AE295</f>
        <v>2.4521193092621729</v>
      </c>
      <c r="AG295" s="19">
        <f t="shared" si="15"/>
        <v>37.905808477237038</v>
      </c>
      <c r="AH295" s="19">
        <f>(Z295-AA295)/W295*100</f>
        <v>20.605965463108323</v>
      </c>
      <c r="AI295" s="19">
        <f>AA295/W295*100</f>
        <v>10.897959183673469</v>
      </c>
      <c r="AJ295" s="43">
        <f t="shared" si="16"/>
        <v>99.999999999999986</v>
      </c>
      <c r="AK295" s="44">
        <f t="shared" si="17"/>
        <v>65.842580847723696</v>
      </c>
    </row>
    <row r="296" spans="1:37" x14ac:dyDescent="0.2">
      <c r="A296">
        <v>295</v>
      </c>
      <c r="B296" t="s">
        <v>28</v>
      </c>
      <c r="C296" s="12" t="s">
        <v>29</v>
      </c>
      <c r="D296" s="22">
        <v>102</v>
      </c>
      <c r="E296" s="15" t="s">
        <v>104</v>
      </c>
      <c r="F296" s="22">
        <v>9</v>
      </c>
      <c r="G296" s="15" t="s">
        <v>105</v>
      </c>
      <c r="H296" s="22">
        <v>14</v>
      </c>
      <c r="I296" s="15" t="s">
        <v>41</v>
      </c>
      <c r="J296" s="15" t="s">
        <v>106</v>
      </c>
      <c r="L296" s="15" t="s">
        <v>107</v>
      </c>
      <c r="M296" s="16">
        <v>4.069445</v>
      </c>
      <c r="N296" s="19">
        <v>49.99</v>
      </c>
      <c r="O296" s="19">
        <v>91.111111111111114</v>
      </c>
      <c r="P296" s="19">
        <v>45.546444444444454</v>
      </c>
      <c r="Q296" s="19">
        <v>1.5</v>
      </c>
      <c r="R296" s="19">
        <v>8.06</v>
      </c>
      <c r="S296" s="19">
        <v>36.590000000000003</v>
      </c>
      <c r="T296" s="19">
        <v>57.39</v>
      </c>
      <c r="U296" s="19">
        <v>46.31</v>
      </c>
      <c r="V296" s="19">
        <v>9.27</v>
      </c>
      <c r="W296" s="18">
        <v>9.09</v>
      </c>
      <c r="X296" s="19">
        <v>6.1289999999999996</v>
      </c>
      <c r="Y296" s="19">
        <v>5.4470000000000001</v>
      </c>
      <c r="Z296" s="19">
        <v>0.41</v>
      </c>
      <c r="AA296" s="19">
        <v>1.101</v>
      </c>
      <c r="AB296" s="20">
        <f>Z296/$W296*100</f>
        <v>4.5104510451045101</v>
      </c>
      <c r="AC296" s="20">
        <f>AA296/$W296*100</f>
        <v>12.112211221122113</v>
      </c>
      <c r="AE296" s="19">
        <f>(W296-X296)/W296*100</f>
        <v>32.574257425742573</v>
      </c>
      <c r="AF296" s="19">
        <f>((W296-Y296)/W296*100)-AE296</f>
        <v>7.5027502750275019</v>
      </c>
      <c r="AG296" s="19">
        <f t="shared" si="15"/>
        <v>55.412541254125415</v>
      </c>
      <c r="AH296" s="19">
        <f>(Z296-AA296)/W296*100</f>
        <v>-7.6017601760176028</v>
      </c>
      <c r="AI296" s="19">
        <f>AA296/W296*100</f>
        <v>12.112211221122113</v>
      </c>
      <c r="AJ296" s="43">
        <f t="shared" si="16"/>
        <v>100</v>
      </c>
      <c r="AK296" s="44">
        <f t="shared" si="17"/>
        <v>70.958316831683163</v>
      </c>
    </row>
    <row r="297" spans="1:37" x14ac:dyDescent="0.2">
      <c r="A297">
        <v>296</v>
      </c>
      <c r="B297" t="s">
        <v>28</v>
      </c>
      <c r="C297" s="12" t="s">
        <v>29</v>
      </c>
      <c r="I297" s="15" t="s">
        <v>41</v>
      </c>
      <c r="J297" s="15" t="s">
        <v>108</v>
      </c>
      <c r="L297" s="15" t="s">
        <v>43</v>
      </c>
      <c r="M297" s="16">
        <v>47.7</v>
      </c>
      <c r="N297" s="19">
        <v>13.05</v>
      </c>
      <c r="O297" s="19">
        <v>301.60000000000002</v>
      </c>
      <c r="P297" s="19">
        <v>39.358800000000009</v>
      </c>
      <c r="Q297" s="19">
        <v>3.12</v>
      </c>
      <c r="R297" s="19">
        <v>11.46</v>
      </c>
      <c r="S297" s="19">
        <v>25.55</v>
      </c>
      <c r="T297" s="19">
        <v>54.8</v>
      </c>
      <c r="U297" s="19">
        <v>32.159999999999997</v>
      </c>
      <c r="V297" s="19">
        <v>6.17</v>
      </c>
      <c r="W297" s="18">
        <v>15.6</v>
      </c>
      <c r="X297" s="19">
        <v>11.17</v>
      </c>
      <c r="Y297" s="19">
        <v>11.03</v>
      </c>
      <c r="Z297" s="19">
        <v>6.81</v>
      </c>
      <c r="AA297" s="19">
        <v>2.67</v>
      </c>
      <c r="AB297" s="20">
        <f>Z297/$W297*100</f>
        <v>43.653846153846153</v>
      </c>
      <c r="AC297" s="20">
        <f>AA297/$W297*100</f>
        <v>17.115384615384617</v>
      </c>
      <c r="AE297" s="19">
        <f>(W297-X297)/W297*100</f>
        <v>28.397435897435898</v>
      </c>
      <c r="AF297" s="19">
        <f>((W297-Y297)/W297*100)-AE297</f>
        <v>0.8974358974358978</v>
      </c>
      <c r="AG297" s="19">
        <f t="shared" si="15"/>
        <v>27.051282051282048</v>
      </c>
      <c r="AH297" s="19">
        <f>(Z297-AA297)/W297*100</f>
        <v>26.53846153846154</v>
      </c>
      <c r="AI297" s="19">
        <f>AA297/W297*100</f>
        <v>17.115384615384617</v>
      </c>
      <c r="AJ297" s="43">
        <f t="shared" si="16"/>
        <v>100</v>
      </c>
      <c r="AK297" s="44">
        <f t="shared" si="17"/>
        <v>57.689935897435909</v>
      </c>
    </row>
    <row r="298" spans="1:37" x14ac:dyDescent="0.2">
      <c r="A298">
        <v>297</v>
      </c>
      <c r="B298" t="s">
        <v>28</v>
      </c>
      <c r="C298" s="12" t="s">
        <v>29</v>
      </c>
      <c r="D298" s="22">
        <v>87</v>
      </c>
      <c r="E298" s="15" t="s">
        <v>109</v>
      </c>
      <c r="F298" s="22">
        <v>18</v>
      </c>
      <c r="G298" s="15" t="s">
        <v>110</v>
      </c>
      <c r="H298" s="22">
        <v>4</v>
      </c>
      <c r="I298" s="15" t="s">
        <v>32</v>
      </c>
      <c r="J298" s="15" t="s">
        <v>111</v>
      </c>
      <c r="L298" s="15" t="s">
        <v>34</v>
      </c>
      <c r="M298" s="16">
        <v>7.875</v>
      </c>
      <c r="N298" s="19">
        <v>12.76</v>
      </c>
      <c r="O298" s="19">
        <v>128</v>
      </c>
      <c r="P298" s="19">
        <v>13.568</v>
      </c>
      <c r="Q298" s="19">
        <v>3.29</v>
      </c>
      <c r="R298" s="19">
        <v>12.26</v>
      </c>
      <c r="S298" s="19">
        <v>13.19</v>
      </c>
      <c r="T298" s="19">
        <v>47.99</v>
      </c>
      <c r="U298" s="19">
        <v>19.920000000000002</v>
      </c>
      <c r="V298" s="19">
        <v>1.75</v>
      </c>
      <c r="W298" s="18">
        <v>23.72</v>
      </c>
      <c r="X298" s="19">
        <v>17.858000000000001</v>
      </c>
      <c r="Y298" s="19">
        <v>16.481999999999999</v>
      </c>
      <c r="Z298" s="19">
        <v>9.1240000000000006</v>
      </c>
      <c r="AA298" s="19">
        <v>2.7069999999999999</v>
      </c>
      <c r="AB298" s="20">
        <f>Z298/$W298*100</f>
        <v>38.465430016863408</v>
      </c>
      <c r="AC298" s="20">
        <f>AA298/$W298*100</f>
        <v>11.412310286677908</v>
      </c>
      <c r="AE298" s="19">
        <f>(W298-X298)/W298*100</f>
        <v>24.713322091062391</v>
      </c>
      <c r="AF298" s="19">
        <f>((W298-Y298)/W298*100)-AE298</f>
        <v>5.8010118043844905</v>
      </c>
      <c r="AG298" s="19">
        <f t="shared" si="15"/>
        <v>31.02023608768971</v>
      </c>
      <c r="AH298" s="19">
        <f>(Z298-AA298)/W298*100</f>
        <v>27.053119730185504</v>
      </c>
      <c r="AI298" s="19">
        <f>AA298/W298*100</f>
        <v>11.412310286677908</v>
      </c>
      <c r="AJ298" s="43">
        <f t="shared" si="16"/>
        <v>100</v>
      </c>
      <c r="AK298" s="44">
        <f t="shared" si="17"/>
        <v>68.196677908937616</v>
      </c>
    </row>
    <row r="299" spans="1:37" x14ac:dyDescent="0.2">
      <c r="A299">
        <v>298</v>
      </c>
      <c r="B299" t="s">
        <v>28</v>
      </c>
      <c r="C299" s="12" t="s">
        <v>29</v>
      </c>
      <c r="D299" s="22">
        <v>87</v>
      </c>
      <c r="E299" s="15" t="s">
        <v>109</v>
      </c>
      <c r="F299" s="22">
        <v>18</v>
      </c>
      <c r="G299" s="15" t="s">
        <v>110</v>
      </c>
      <c r="H299" s="22">
        <v>4</v>
      </c>
      <c r="I299" s="15" t="s">
        <v>32</v>
      </c>
      <c r="J299" s="15" t="s">
        <v>111</v>
      </c>
      <c r="L299" s="15" t="s">
        <v>34</v>
      </c>
      <c r="M299" s="16">
        <v>29.55</v>
      </c>
      <c r="N299" s="19">
        <v>12.76</v>
      </c>
      <c r="O299" s="19">
        <v>217.6</v>
      </c>
      <c r="P299" s="19">
        <v>32.465920000000004</v>
      </c>
      <c r="Q299" s="19">
        <v>2.12</v>
      </c>
      <c r="R299" s="19">
        <v>12.23</v>
      </c>
      <c r="S299" s="19">
        <v>17.7</v>
      </c>
      <c r="T299" s="19">
        <v>45.11</v>
      </c>
      <c r="U299" s="19">
        <v>21.92</v>
      </c>
      <c r="V299" s="19">
        <v>1.91</v>
      </c>
      <c r="W299" s="18">
        <v>14.73</v>
      </c>
      <c r="X299" s="19">
        <v>8.952</v>
      </c>
      <c r="Y299" s="19">
        <v>8.8230000000000004</v>
      </c>
      <c r="Z299" s="19">
        <v>3.714</v>
      </c>
      <c r="AA299" s="19">
        <v>0</v>
      </c>
      <c r="AB299" s="20">
        <f>Z299/$W299*100</f>
        <v>25.213849287169044</v>
      </c>
      <c r="AC299" s="20">
        <f>AA299/$W299*100</f>
        <v>0</v>
      </c>
      <c r="AE299" s="19">
        <f>(W299-X299)/W299*100</f>
        <v>39.226069246435848</v>
      </c>
      <c r="AF299" s="19">
        <f>((W299-Y299)/W299*100)-AE299</f>
        <v>0.8757637474541724</v>
      </c>
      <c r="AG299" s="19">
        <f t="shared" si="15"/>
        <v>34.684317718940932</v>
      </c>
      <c r="AH299" s="19">
        <f>(Z299-AA299)/W299*100</f>
        <v>25.213849287169044</v>
      </c>
      <c r="AI299" s="19">
        <f>AA299/W299*100</f>
        <v>0</v>
      </c>
      <c r="AJ299" s="43">
        <f t="shared" si="16"/>
        <v>100</v>
      </c>
      <c r="AK299" s="44">
        <f t="shared" si="17"/>
        <v>77.922525458248472</v>
      </c>
    </row>
    <row r="300" spans="1:37" x14ac:dyDescent="0.2">
      <c r="A300">
        <v>299</v>
      </c>
      <c r="B300" t="s">
        <v>28</v>
      </c>
      <c r="C300" s="12" t="s">
        <v>29</v>
      </c>
      <c r="D300" s="22">
        <v>87</v>
      </c>
      <c r="E300" s="15" t="s">
        <v>109</v>
      </c>
      <c r="F300" s="22">
        <v>18</v>
      </c>
      <c r="G300" s="15" t="s">
        <v>110</v>
      </c>
      <c r="H300" s="22">
        <v>4</v>
      </c>
      <c r="I300" s="15" t="s">
        <v>32</v>
      </c>
      <c r="J300" s="15" t="s">
        <v>111</v>
      </c>
      <c r="L300" s="15" t="s">
        <v>34</v>
      </c>
      <c r="M300" s="16">
        <v>7.875</v>
      </c>
      <c r="N300" s="19">
        <v>18.05</v>
      </c>
      <c r="O300" s="19">
        <v>128</v>
      </c>
      <c r="P300" s="19">
        <v>21.337600000000002</v>
      </c>
      <c r="Q300" s="19">
        <v>2.88</v>
      </c>
      <c r="R300" s="19">
        <v>7.49</v>
      </c>
      <c r="S300" s="19">
        <v>13.13</v>
      </c>
      <c r="T300" s="19">
        <v>38.19</v>
      </c>
      <c r="U300" s="19">
        <v>15.29</v>
      </c>
      <c r="V300" s="19">
        <v>0.22</v>
      </c>
      <c r="W300" s="18">
        <v>15.41</v>
      </c>
      <c r="X300" s="19">
        <v>10.188000000000001</v>
      </c>
      <c r="Y300" s="19">
        <v>9.7810000000000006</v>
      </c>
      <c r="Z300" s="19">
        <v>3.1080000000000001</v>
      </c>
      <c r="AA300" s="19">
        <v>0.03</v>
      </c>
      <c r="AB300" s="20">
        <f>Z300/$W300*100</f>
        <v>20.16872160934458</v>
      </c>
      <c r="AC300" s="20">
        <f>AA300/$W300*100</f>
        <v>0.19467878001297859</v>
      </c>
      <c r="AE300" s="19">
        <f>(W300-X300)/W300*100</f>
        <v>33.887086307592469</v>
      </c>
      <c r="AF300" s="19">
        <f>((W300-Y300)/W300*100)-AE300</f>
        <v>2.6411421155094104</v>
      </c>
      <c r="AG300" s="19">
        <f t="shared" si="15"/>
        <v>43.303049967553534</v>
      </c>
      <c r="AH300" s="19">
        <f>(Z300-AA300)/W300*100</f>
        <v>19.974042829331605</v>
      </c>
      <c r="AI300" s="19">
        <f>AA300/W300*100</f>
        <v>0.19467878001297859</v>
      </c>
      <c r="AJ300" s="43">
        <f t="shared" si="16"/>
        <v>100</v>
      </c>
      <c r="AK300" s="44">
        <f t="shared" si="17"/>
        <v>78.498195976638542</v>
      </c>
    </row>
    <row r="301" spans="1:37" x14ac:dyDescent="0.2">
      <c r="A301">
        <v>300</v>
      </c>
      <c r="B301" t="s">
        <v>28</v>
      </c>
      <c r="C301" s="12" t="s">
        <v>29</v>
      </c>
      <c r="D301" s="22">
        <v>87</v>
      </c>
      <c r="E301" s="15" t="s">
        <v>109</v>
      </c>
      <c r="F301" s="22">
        <v>18</v>
      </c>
      <c r="G301" s="15" t="s">
        <v>110</v>
      </c>
      <c r="H301" s="22">
        <v>4</v>
      </c>
      <c r="I301" s="15" t="s">
        <v>32</v>
      </c>
      <c r="J301" s="15" t="s">
        <v>111</v>
      </c>
      <c r="L301" s="15" t="s">
        <v>34</v>
      </c>
      <c r="M301" s="16">
        <v>21.8</v>
      </c>
      <c r="N301" s="19">
        <v>18.05</v>
      </c>
      <c r="O301" s="19">
        <v>161.19999999999999</v>
      </c>
      <c r="P301" s="19">
        <v>31.321160000000006</v>
      </c>
      <c r="Q301" s="19">
        <v>2.61</v>
      </c>
      <c r="R301" s="19">
        <v>5.2</v>
      </c>
      <c r="S301" s="19">
        <v>21.22</v>
      </c>
      <c r="T301" s="19">
        <v>45.17</v>
      </c>
      <c r="U301" s="19">
        <v>20.100000000000001</v>
      </c>
      <c r="V301" s="19">
        <v>0.42</v>
      </c>
      <c r="W301" s="18">
        <v>11.8</v>
      </c>
      <c r="X301" s="19">
        <v>7.9</v>
      </c>
      <c r="Y301" s="19">
        <v>7.8789999999999996</v>
      </c>
      <c r="Z301" s="19">
        <v>1.8520000000000001</v>
      </c>
      <c r="AA301" s="19">
        <v>0.152</v>
      </c>
      <c r="AB301" s="20">
        <f>Z301/$W301*100</f>
        <v>15.694915254237287</v>
      </c>
      <c r="AC301" s="20">
        <f>AA301/$W301*100</f>
        <v>1.2881355932203389</v>
      </c>
      <c r="AE301" s="19">
        <f>(W301-X301)/W301*100</f>
        <v>33.050847457627121</v>
      </c>
      <c r="AF301" s="19">
        <f>((W301-Y301)/W301*100)-AE301</f>
        <v>0.17796610169492055</v>
      </c>
      <c r="AG301" s="19">
        <f t="shared" si="15"/>
        <v>51.076271186440664</v>
      </c>
      <c r="AH301" s="19">
        <f>(Z301-AA301)/W301*100</f>
        <v>14.40677966101695</v>
      </c>
      <c r="AI301" s="19">
        <f>AA301/W301*100</f>
        <v>1.2881355932203389</v>
      </c>
      <c r="AJ301" s="43">
        <f t="shared" si="16"/>
        <v>100</v>
      </c>
      <c r="AK301" s="44">
        <f t="shared" si="17"/>
        <v>74.513389830508473</v>
      </c>
    </row>
    <row r="302" spans="1:37" x14ac:dyDescent="0.2">
      <c r="A302">
        <v>301</v>
      </c>
      <c r="B302" t="s">
        <v>28</v>
      </c>
      <c r="C302" s="12" t="s">
        <v>29</v>
      </c>
      <c r="D302" s="22">
        <v>87</v>
      </c>
      <c r="E302" s="15" t="s">
        <v>109</v>
      </c>
      <c r="F302" s="22">
        <v>18</v>
      </c>
      <c r="G302" s="15" t="s">
        <v>110</v>
      </c>
      <c r="H302" s="22">
        <v>4</v>
      </c>
      <c r="I302" s="15" t="s">
        <v>32</v>
      </c>
      <c r="J302" s="15" t="s">
        <v>111</v>
      </c>
      <c r="L302" s="15" t="s">
        <v>35</v>
      </c>
      <c r="M302" s="16">
        <v>120.35</v>
      </c>
      <c r="N302" s="19">
        <v>27.59</v>
      </c>
      <c r="O302" s="19">
        <v>226.66666666666669</v>
      </c>
      <c r="P302" s="19">
        <v>62.537333333333336</v>
      </c>
      <c r="Q302" s="19">
        <v>2.38</v>
      </c>
      <c r="R302" s="19">
        <v>5.66</v>
      </c>
      <c r="S302" s="19">
        <v>33.19</v>
      </c>
      <c r="T302" s="19">
        <v>65.790000000000006</v>
      </c>
      <c r="U302" s="19">
        <v>35.619999999999997</v>
      </c>
      <c r="V302" s="19">
        <v>3.8</v>
      </c>
      <c r="W302" s="18">
        <v>9.49</v>
      </c>
      <c r="X302" s="19">
        <v>6.8680000000000003</v>
      </c>
      <c r="Y302" s="19">
        <v>7.2089999999999996</v>
      </c>
      <c r="Z302" s="19">
        <v>2.3260000000000001</v>
      </c>
      <c r="AA302" s="19">
        <v>1.2999999999999999E-2</v>
      </c>
      <c r="AB302" s="20">
        <f>Z302/$W302*100</f>
        <v>24.510010537407798</v>
      </c>
      <c r="AC302" s="20">
        <f>AA302/$W302*100</f>
        <v>0.13698630136986301</v>
      </c>
      <c r="AE302" s="48">
        <f>(W302-X302)/W302*100</f>
        <v>27.629083245521603</v>
      </c>
      <c r="AF302" s="48">
        <f>((W302-Y302)/W302*100)-AE302</f>
        <v>-3.5932560590094802</v>
      </c>
      <c r="AG302" s="48">
        <f t="shared" si="15"/>
        <v>51.454162276080076</v>
      </c>
      <c r="AH302" s="48">
        <f>(Z302-AA302)/W302*100</f>
        <v>24.373024236037935</v>
      </c>
      <c r="AI302" s="48">
        <f>AA302/W302*100</f>
        <v>0.13698630136986301</v>
      </c>
      <c r="AJ302" s="49">
        <f t="shared" si="16"/>
        <v>100</v>
      </c>
      <c r="AK302" s="50">
        <f t="shared" si="17"/>
        <v>70.505184404636466</v>
      </c>
    </row>
    <row r="303" spans="1:37" x14ac:dyDescent="0.2">
      <c r="A303">
        <v>302</v>
      </c>
      <c r="B303" t="s">
        <v>28</v>
      </c>
      <c r="C303" s="12" t="s">
        <v>29</v>
      </c>
      <c r="D303" s="22">
        <v>87</v>
      </c>
      <c r="E303" s="15" t="s">
        <v>109</v>
      </c>
      <c r="F303" s="22">
        <v>18</v>
      </c>
      <c r="G303" s="15" t="s">
        <v>110</v>
      </c>
      <c r="H303" s="22">
        <v>4</v>
      </c>
      <c r="I303" s="15" t="s">
        <v>32</v>
      </c>
      <c r="J303" s="15" t="s">
        <v>111</v>
      </c>
      <c r="L303" s="15" t="s">
        <v>36</v>
      </c>
      <c r="M303" s="16">
        <v>29.43</v>
      </c>
      <c r="N303" s="19">
        <v>15.36</v>
      </c>
      <c r="O303" s="19">
        <v>119.2</v>
      </c>
      <c r="P303" s="19">
        <v>18.30912</v>
      </c>
      <c r="Q303" s="19">
        <v>2.2799999999999998</v>
      </c>
      <c r="R303" s="19">
        <v>10.07</v>
      </c>
      <c r="S303" s="19">
        <v>27.42</v>
      </c>
      <c r="T303" s="19">
        <v>56.19</v>
      </c>
      <c r="U303" s="19">
        <v>30.53</v>
      </c>
      <c r="V303" s="19">
        <v>2.78</v>
      </c>
      <c r="W303" s="18">
        <v>13.49</v>
      </c>
      <c r="X303" s="19">
        <v>9.2080000000000002</v>
      </c>
      <c r="Y303" s="19">
        <v>9.1229999999999993</v>
      </c>
      <c r="Z303" s="19">
        <v>4.4610000000000003</v>
      </c>
      <c r="AA303" s="19">
        <v>0</v>
      </c>
      <c r="AB303" s="20">
        <f>Z303/$W303*100</f>
        <v>33.068939955522616</v>
      </c>
      <c r="AC303" s="20">
        <f>AA303/$W303*100</f>
        <v>0</v>
      </c>
      <c r="AE303" s="19">
        <f>(W303-X303)/W303*100</f>
        <v>31.742031134173459</v>
      </c>
      <c r="AF303" s="19">
        <f>((W303-Y303)/W303*100)-AE303</f>
        <v>0.63009636767976929</v>
      </c>
      <c r="AG303" s="19">
        <f t="shared" si="15"/>
        <v>34.558932542624156</v>
      </c>
      <c r="AH303" s="19">
        <f>(Z303-AA303)/W303*100</f>
        <v>33.068939955522616</v>
      </c>
      <c r="AI303" s="19">
        <f>AA303/W303*100</f>
        <v>0</v>
      </c>
      <c r="AJ303" s="43">
        <f t="shared" si="16"/>
        <v>100</v>
      </c>
      <c r="AK303" s="44">
        <f t="shared" si="17"/>
        <v>76.078072646404763</v>
      </c>
    </row>
    <row r="304" spans="1:37" x14ac:dyDescent="0.2">
      <c r="A304">
        <v>303</v>
      </c>
      <c r="B304" t="s">
        <v>28</v>
      </c>
      <c r="C304" s="12" t="s">
        <v>29</v>
      </c>
      <c r="D304" s="22">
        <v>87</v>
      </c>
      <c r="E304" s="15" t="s">
        <v>109</v>
      </c>
      <c r="F304" s="22">
        <v>18</v>
      </c>
      <c r="G304" s="15" t="s">
        <v>110</v>
      </c>
      <c r="H304" s="22">
        <v>4</v>
      </c>
      <c r="I304" s="15" t="s">
        <v>32</v>
      </c>
      <c r="J304" s="15" t="s">
        <v>111</v>
      </c>
      <c r="L304" s="15" t="s">
        <v>36</v>
      </c>
      <c r="M304" s="16">
        <v>125.3125</v>
      </c>
      <c r="N304" s="19">
        <v>26.3</v>
      </c>
      <c r="O304" s="19">
        <v>193</v>
      </c>
      <c r="P304" s="19">
        <v>50.759000000000007</v>
      </c>
      <c r="Q304" s="19">
        <v>1.95</v>
      </c>
      <c r="R304" s="19">
        <v>6.26</v>
      </c>
      <c r="S304" s="19">
        <v>33.21</v>
      </c>
      <c r="T304" s="19">
        <v>66.72</v>
      </c>
      <c r="U304" s="19">
        <v>36.33</v>
      </c>
      <c r="V304" s="19">
        <v>4.1500000000000004</v>
      </c>
      <c r="W304" s="18">
        <v>8.25</v>
      </c>
      <c r="X304" s="19">
        <v>5.7560000000000002</v>
      </c>
      <c r="Y304" s="19">
        <v>5.9109999999999996</v>
      </c>
      <c r="Z304" s="19">
        <v>1.554</v>
      </c>
      <c r="AA304" s="19">
        <v>0</v>
      </c>
      <c r="AB304" s="20">
        <f>Z304/$W304*100</f>
        <v>18.836363636363636</v>
      </c>
      <c r="AC304" s="20">
        <f>AA304/$W304*100</f>
        <v>0</v>
      </c>
      <c r="AE304" s="48">
        <f>(W304-X304)/W304*100</f>
        <v>30.23030303030303</v>
      </c>
      <c r="AF304" s="48">
        <f>((W304-Y304)/W304*100)-AE304</f>
        <v>-1.8787878787878753</v>
      </c>
      <c r="AG304" s="48">
        <f t="shared" si="15"/>
        <v>52.812121212121205</v>
      </c>
      <c r="AH304" s="48">
        <f>(Z304-AA304)/W304*100</f>
        <v>18.836363636363636</v>
      </c>
      <c r="AI304" s="48">
        <f>AA304/W304*100</f>
        <v>0</v>
      </c>
      <c r="AJ304" s="49">
        <f t="shared" si="16"/>
        <v>100</v>
      </c>
      <c r="AK304" s="50">
        <f t="shared" si="17"/>
        <v>73.049503030303029</v>
      </c>
    </row>
    <row r="305" spans="1:37" x14ac:dyDescent="0.2">
      <c r="A305">
        <v>304</v>
      </c>
      <c r="B305" t="s">
        <v>28</v>
      </c>
      <c r="C305" s="12" t="s">
        <v>29</v>
      </c>
      <c r="D305" s="22">
        <v>87</v>
      </c>
      <c r="E305" s="15" t="s">
        <v>109</v>
      </c>
      <c r="F305" s="22">
        <v>18</v>
      </c>
      <c r="G305" s="15" t="s">
        <v>110</v>
      </c>
      <c r="H305" s="22">
        <v>4</v>
      </c>
      <c r="I305" s="15" t="s">
        <v>32</v>
      </c>
      <c r="J305" s="15" t="s">
        <v>111</v>
      </c>
      <c r="L305" s="15" t="s">
        <v>36</v>
      </c>
      <c r="M305" s="16">
        <v>119</v>
      </c>
      <c r="N305" s="19">
        <v>42.73</v>
      </c>
      <c r="O305" s="19">
        <v>296</v>
      </c>
      <c r="P305" s="19">
        <v>126.4808</v>
      </c>
      <c r="Q305" s="19">
        <v>2.2400000000000002</v>
      </c>
      <c r="R305" s="19">
        <v>8.64</v>
      </c>
      <c r="S305" s="19">
        <v>31.82</v>
      </c>
      <c r="T305" s="19">
        <v>63.34</v>
      </c>
      <c r="U305" s="19">
        <v>35.049999999999997</v>
      </c>
      <c r="V305" s="19">
        <v>3.7</v>
      </c>
      <c r="W305" s="18">
        <v>7.28</v>
      </c>
      <c r="X305" s="19">
        <v>4.4509999999999996</v>
      </c>
      <c r="Y305" s="19">
        <v>4.4420000000000002</v>
      </c>
      <c r="Z305" s="19">
        <v>1.234</v>
      </c>
      <c r="AA305" s="19">
        <v>0</v>
      </c>
      <c r="AB305" s="20">
        <f>Z305/$W305*100</f>
        <v>16.950549450549449</v>
      </c>
      <c r="AC305" s="20">
        <f>AA305/$W305*100</f>
        <v>0</v>
      </c>
      <c r="AE305" s="19">
        <f>(W305-X305)/W305*100</f>
        <v>38.859890109890117</v>
      </c>
      <c r="AF305" s="19">
        <f>((W305-Y305)/W305*100)-AE305</f>
        <v>0.12362637362636519</v>
      </c>
      <c r="AG305" s="19">
        <f t="shared" si="15"/>
        <v>44.065934065934073</v>
      </c>
      <c r="AH305" s="19">
        <f>(Z305-AA305)/W305*100</f>
        <v>16.950549450549449</v>
      </c>
      <c r="AI305" s="19">
        <f>AA305/W305*100</f>
        <v>0</v>
      </c>
      <c r="AJ305" s="43">
        <f t="shared" si="16"/>
        <v>100</v>
      </c>
      <c r="AK305" s="44">
        <f t="shared" si="17"/>
        <v>77.032953296703283</v>
      </c>
    </row>
    <row r="306" spans="1:37" x14ac:dyDescent="0.2">
      <c r="A306">
        <v>305</v>
      </c>
      <c r="B306" t="s">
        <v>28</v>
      </c>
      <c r="C306" s="12" t="s">
        <v>29</v>
      </c>
      <c r="D306" s="22">
        <v>87</v>
      </c>
      <c r="E306" s="15" t="s">
        <v>109</v>
      </c>
      <c r="F306" s="22">
        <v>18</v>
      </c>
      <c r="G306" s="15" t="s">
        <v>110</v>
      </c>
      <c r="H306" s="22">
        <v>4</v>
      </c>
      <c r="I306" s="15" t="s">
        <v>32</v>
      </c>
      <c r="J306" s="15" t="s">
        <v>111</v>
      </c>
      <c r="L306" s="15" t="s">
        <v>37</v>
      </c>
      <c r="M306" s="16">
        <v>77.5</v>
      </c>
      <c r="N306" s="19">
        <v>26.004999999999999</v>
      </c>
      <c r="O306" s="19">
        <v>311.8</v>
      </c>
      <c r="P306" s="19">
        <v>80.37782</v>
      </c>
      <c r="Q306" s="19">
        <v>1.96</v>
      </c>
      <c r="R306" s="19">
        <v>6.4550000000000001</v>
      </c>
      <c r="S306" s="19">
        <v>29.395</v>
      </c>
      <c r="T306" s="19">
        <v>53.44</v>
      </c>
      <c r="U306" s="19">
        <v>29.4</v>
      </c>
      <c r="V306" s="19">
        <v>2.7</v>
      </c>
      <c r="W306" s="18">
        <v>10.154999999999999</v>
      </c>
      <c r="X306" s="19">
        <v>5.6234999999999999</v>
      </c>
      <c r="Y306" s="19">
        <v>5.03</v>
      </c>
      <c r="Z306" s="19">
        <v>0.39650000000000002</v>
      </c>
      <c r="AA306" s="19">
        <v>0</v>
      </c>
      <c r="AB306" s="20">
        <f>Z306/$W306*100</f>
        <v>3.9044805514524867</v>
      </c>
      <c r="AC306" s="20">
        <f>AA306/$W306*100</f>
        <v>0</v>
      </c>
      <c r="AE306" s="19">
        <f>(W306-X306)/W306*100</f>
        <v>44.623338257016243</v>
      </c>
      <c r="AF306" s="19">
        <f>((W306-Y306)/W306*100)-AE306</f>
        <v>5.8444116198916731</v>
      </c>
      <c r="AG306" s="19">
        <f t="shared" si="15"/>
        <v>45.627769571639597</v>
      </c>
      <c r="AH306" s="19">
        <f>(Z306-AA306)/W306*100</f>
        <v>3.9044805514524867</v>
      </c>
      <c r="AI306" s="19">
        <f>AA306/W306*100</f>
        <v>0</v>
      </c>
      <c r="AJ306" s="43">
        <f t="shared" si="16"/>
        <v>100</v>
      </c>
      <c r="AK306" s="44">
        <f t="shared" si="17"/>
        <v>84.427488921713433</v>
      </c>
    </row>
    <row r="307" spans="1:37" x14ac:dyDescent="0.2">
      <c r="A307">
        <v>306</v>
      </c>
      <c r="B307" t="s">
        <v>28</v>
      </c>
      <c r="C307" s="12" t="s">
        <v>29</v>
      </c>
      <c r="D307" s="22">
        <v>87</v>
      </c>
      <c r="E307" s="15" t="s">
        <v>109</v>
      </c>
      <c r="F307" s="22">
        <v>18</v>
      </c>
      <c r="G307" s="15" t="s">
        <v>110</v>
      </c>
      <c r="H307" s="22">
        <v>4</v>
      </c>
      <c r="I307" s="15" t="s">
        <v>32</v>
      </c>
      <c r="J307" s="15" t="s">
        <v>111</v>
      </c>
      <c r="L307" s="15" t="s">
        <v>38</v>
      </c>
      <c r="M307" s="16">
        <v>97.75</v>
      </c>
      <c r="N307" s="19">
        <v>34.56</v>
      </c>
      <c r="O307" s="19">
        <v>353.2</v>
      </c>
      <c r="P307" s="19">
        <v>122.06592000000001</v>
      </c>
      <c r="Q307" s="19">
        <v>2.42</v>
      </c>
      <c r="R307" s="19">
        <v>8.93</v>
      </c>
      <c r="S307" s="19">
        <v>29.61</v>
      </c>
      <c r="T307" s="19">
        <v>61.1</v>
      </c>
      <c r="U307" s="19">
        <v>33.130000000000003</v>
      </c>
      <c r="V307" s="19">
        <v>3.18</v>
      </c>
      <c r="W307" s="18">
        <v>9.9700000000000006</v>
      </c>
      <c r="X307" s="19">
        <v>6.2750000000000004</v>
      </c>
      <c r="Y307" s="19">
        <v>5.9619999999999997</v>
      </c>
      <c r="Z307" s="19">
        <v>2.6459999999999999</v>
      </c>
      <c r="AA307" s="19">
        <v>0</v>
      </c>
      <c r="AB307" s="20">
        <f>Z307/$W307*100</f>
        <v>26.539618856569707</v>
      </c>
      <c r="AC307" s="20">
        <f>AA307/$W307*100</f>
        <v>0</v>
      </c>
      <c r="AE307" s="19">
        <f>(W307-X307)/W307*100</f>
        <v>37.061183550651954</v>
      </c>
      <c r="AF307" s="19">
        <f>((W307-Y307)/W307*100)-AE307</f>
        <v>3.1394182547643013</v>
      </c>
      <c r="AG307" s="19">
        <f t="shared" si="15"/>
        <v>33.259779338014042</v>
      </c>
      <c r="AH307" s="19">
        <f>(Z307-AA307)/W307*100</f>
        <v>26.539618856569707</v>
      </c>
      <c r="AI307" s="19">
        <f>AA307/W307*100</f>
        <v>0</v>
      </c>
      <c r="AJ307" s="43">
        <f t="shared" si="16"/>
        <v>100</v>
      </c>
      <c r="AK307" s="44">
        <f t="shared" si="17"/>
        <v>79.910481444333001</v>
      </c>
    </row>
    <row r="308" spans="1:37" x14ac:dyDescent="0.2">
      <c r="A308">
        <v>307</v>
      </c>
      <c r="B308" t="s">
        <v>28</v>
      </c>
      <c r="C308" s="12" t="s">
        <v>29</v>
      </c>
      <c r="D308" s="22">
        <v>88</v>
      </c>
      <c r="E308" s="15" t="s">
        <v>112</v>
      </c>
      <c r="F308" s="22">
        <v>61</v>
      </c>
      <c r="G308" s="15" t="s">
        <v>113</v>
      </c>
      <c r="H308" s="22">
        <v>14</v>
      </c>
      <c r="I308" s="15" t="s">
        <v>41</v>
      </c>
      <c r="J308" s="15" t="s">
        <v>114</v>
      </c>
      <c r="L308" s="15" t="s">
        <v>34</v>
      </c>
      <c r="M308" s="16">
        <v>25.55</v>
      </c>
      <c r="N308" s="19">
        <v>11.086666666666666</v>
      </c>
      <c r="O308" s="19">
        <v>447.6</v>
      </c>
      <c r="P308" s="19">
        <v>44.723439999999997</v>
      </c>
      <c r="Q308" s="19">
        <v>2.9249999999999998</v>
      </c>
      <c r="R308" s="19">
        <v>12.265000000000001</v>
      </c>
      <c r="S308" s="19">
        <v>21.12</v>
      </c>
      <c r="T308" s="19">
        <v>50.93</v>
      </c>
      <c r="U308" s="19">
        <v>27.105</v>
      </c>
      <c r="V308" s="19">
        <v>3.5350000000000001</v>
      </c>
      <c r="W308" s="18">
        <v>21.925000000000001</v>
      </c>
      <c r="X308" s="19">
        <v>14.717499999999999</v>
      </c>
      <c r="Y308" s="19">
        <v>13.597999999999999</v>
      </c>
      <c r="Z308" s="19">
        <v>9.4559999999999995</v>
      </c>
      <c r="AA308" s="19">
        <v>3.0840000000000001</v>
      </c>
      <c r="AB308" s="20">
        <f>Z308/$W308*100</f>
        <v>43.128848346636254</v>
      </c>
      <c r="AC308" s="20">
        <f>AA308/$W308*100</f>
        <v>14.066134549600912</v>
      </c>
      <c r="AE308" s="19">
        <f>(W308-X308)/W308*100</f>
        <v>32.87343215507412</v>
      </c>
      <c r="AF308" s="19">
        <f>((W308-Y308)/W308*100)-AE308</f>
        <v>5.106043329532497</v>
      </c>
      <c r="AG308" s="19">
        <f t="shared" si="15"/>
        <v>18.891676168757137</v>
      </c>
      <c r="AH308" s="19">
        <f>(Z308-AA308)/W308*100</f>
        <v>29.062713797035343</v>
      </c>
      <c r="AI308" s="19">
        <f>AA308/W308*100</f>
        <v>14.066134549600912</v>
      </c>
      <c r="AJ308" s="43">
        <f t="shared" si="16"/>
        <v>100.00000000000001</v>
      </c>
      <c r="AK308" s="44">
        <f t="shared" si="17"/>
        <v>66.381379703534776</v>
      </c>
    </row>
    <row r="309" spans="1:37" x14ac:dyDescent="0.2">
      <c r="A309">
        <v>308</v>
      </c>
      <c r="B309" t="s">
        <v>28</v>
      </c>
      <c r="C309" s="12" t="s">
        <v>29</v>
      </c>
      <c r="D309" s="22">
        <v>88</v>
      </c>
      <c r="E309" s="15" t="s">
        <v>112</v>
      </c>
      <c r="F309" s="22">
        <v>61</v>
      </c>
      <c r="G309" s="15" t="s">
        <v>113</v>
      </c>
      <c r="H309" s="22">
        <v>14</v>
      </c>
      <c r="I309" s="15" t="s">
        <v>41</v>
      </c>
      <c r="J309" s="15" t="s">
        <v>114</v>
      </c>
      <c r="L309" s="15" t="s">
        <v>34</v>
      </c>
      <c r="M309" s="16">
        <v>38.950000000000003</v>
      </c>
      <c r="N309" s="19">
        <v>11.086666666666666</v>
      </c>
      <c r="O309" s="19">
        <v>286.39999999999998</v>
      </c>
      <c r="P309" s="19">
        <v>29.699679999999994</v>
      </c>
      <c r="Q309" s="19">
        <v>2.91</v>
      </c>
      <c r="R309" s="19">
        <v>11.89</v>
      </c>
      <c r="S309" s="19">
        <v>18.68</v>
      </c>
      <c r="T309" s="19">
        <v>45.71</v>
      </c>
      <c r="U309" s="19">
        <v>25.38</v>
      </c>
      <c r="V309" s="19">
        <v>3.87</v>
      </c>
      <c r="W309" s="18">
        <v>24.61</v>
      </c>
      <c r="X309" s="19">
        <v>16.183</v>
      </c>
      <c r="Y309" s="19">
        <v>14.288</v>
      </c>
      <c r="Z309" s="19">
        <v>9.125</v>
      </c>
      <c r="AA309" s="19">
        <v>3.2130000000000001</v>
      </c>
      <c r="AB309" s="20">
        <f>Z309/$W309*100</f>
        <v>37.078423405119871</v>
      </c>
      <c r="AC309" s="20">
        <f>AA309/$W309*100</f>
        <v>13.055668427468509</v>
      </c>
      <c r="AE309" s="19">
        <f>(W309-X309)/W309*100</f>
        <v>34.242177976432345</v>
      </c>
      <c r="AF309" s="19">
        <f>((W309-Y309)/W309*100)-AE309</f>
        <v>7.7001219016659874</v>
      </c>
      <c r="AG309" s="19">
        <f t="shared" si="15"/>
        <v>20.979276716781797</v>
      </c>
      <c r="AH309" s="19">
        <f>(Z309-AA309)/W309*100</f>
        <v>24.02275497765136</v>
      </c>
      <c r="AI309" s="19">
        <f>AA309/W309*100</f>
        <v>13.055668427468509</v>
      </c>
      <c r="AJ309" s="43">
        <f t="shared" si="16"/>
        <v>100</v>
      </c>
      <c r="AK309" s="44">
        <f t="shared" si="17"/>
        <v>70.532779357984552</v>
      </c>
    </row>
    <row r="310" spans="1:37" x14ac:dyDescent="0.2">
      <c r="A310">
        <v>309</v>
      </c>
      <c r="B310" t="s">
        <v>28</v>
      </c>
      <c r="C310" s="12" t="s">
        <v>29</v>
      </c>
      <c r="D310" s="22">
        <v>88</v>
      </c>
      <c r="E310" s="15" t="s">
        <v>112</v>
      </c>
      <c r="F310" s="22">
        <v>61</v>
      </c>
      <c r="G310" s="15" t="s">
        <v>113</v>
      </c>
      <c r="H310" s="22">
        <v>14</v>
      </c>
      <c r="I310" s="15" t="s">
        <v>41</v>
      </c>
      <c r="J310" s="15" t="s">
        <v>114</v>
      </c>
      <c r="L310" s="15" t="s">
        <v>34</v>
      </c>
      <c r="M310" s="16">
        <v>49.916670000000003</v>
      </c>
      <c r="N310" s="19">
        <v>11.086666666666666</v>
      </c>
      <c r="O310" s="19">
        <v>142</v>
      </c>
      <c r="P310" s="19">
        <v>18.0198</v>
      </c>
      <c r="Q310" s="19">
        <v>3.04</v>
      </c>
      <c r="R310" s="19">
        <v>11.57</v>
      </c>
      <c r="S310" s="19">
        <v>20.2</v>
      </c>
      <c r="T310" s="19">
        <v>48.01</v>
      </c>
      <c r="U310" s="19">
        <v>27.61</v>
      </c>
      <c r="V310" s="19">
        <v>3.54</v>
      </c>
      <c r="W310" s="18">
        <v>28.01</v>
      </c>
      <c r="X310" s="19">
        <v>20.773</v>
      </c>
      <c r="Y310" s="19">
        <v>18.847000000000001</v>
      </c>
      <c r="Z310" s="19">
        <v>11.271000000000001</v>
      </c>
      <c r="AA310" s="19">
        <v>4.4539999999999997</v>
      </c>
      <c r="AB310" s="20">
        <f>Z310/$W310*100</f>
        <v>40.239200285612284</v>
      </c>
      <c r="AC310" s="20">
        <f>AA310/$W310*100</f>
        <v>15.901463762941805</v>
      </c>
      <c r="AE310" s="19">
        <f>(W310-X310)/W310*100</f>
        <v>25.837200999642988</v>
      </c>
      <c r="AF310" s="19">
        <f>((W310-Y310)/W310*100)-AE310</f>
        <v>6.8761156729739312</v>
      </c>
      <c r="AG310" s="19">
        <f t="shared" si="15"/>
        <v>27.0474830417708</v>
      </c>
      <c r="AH310" s="19">
        <f>(Z310-AA310)/W310*100</f>
        <v>24.337736522670479</v>
      </c>
      <c r="AI310" s="19">
        <f>AA310/W310*100</f>
        <v>15.901463762941805</v>
      </c>
      <c r="AJ310" s="43">
        <f t="shared" si="16"/>
        <v>100</v>
      </c>
      <c r="AK310" s="44">
        <f t="shared" si="17"/>
        <v>64.881317386647623</v>
      </c>
    </row>
    <row r="311" spans="1:37" x14ac:dyDescent="0.2">
      <c r="A311">
        <v>310</v>
      </c>
      <c r="B311" t="s">
        <v>28</v>
      </c>
      <c r="C311" s="12" t="s">
        <v>29</v>
      </c>
      <c r="D311" s="22">
        <v>88</v>
      </c>
      <c r="E311" s="15" t="s">
        <v>112</v>
      </c>
      <c r="F311" s="22">
        <v>61</v>
      </c>
      <c r="G311" s="15" t="s">
        <v>113</v>
      </c>
      <c r="H311" s="22">
        <v>14</v>
      </c>
      <c r="I311" s="15" t="s">
        <v>41</v>
      </c>
      <c r="J311" s="15" t="s">
        <v>114</v>
      </c>
      <c r="L311" s="15" t="s">
        <v>43</v>
      </c>
      <c r="M311" s="16">
        <v>19.5</v>
      </c>
      <c r="N311" s="19">
        <v>13.01</v>
      </c>
      <c r="O311" s="19">
        <v>418.4</v>
      </c>
      <c r="P311" s="19">
        <v>54.433840000000004</v>
      </c>
      <c r="Q311" s="19">
        <v>2.2799999999999998</v>
      </c>
      <c r="R311" s="19">
        <v>11.67</v>
      </c>
      <c r="S311" s="19">
        <v>23.2</v>
      </c>
      <c r="T311" s="19">
        <v>49.52</v>
      </c>
      <c r="U311" s="19">
        <v>31.45</v>
      </c>
      <c r="V311" s="19">
        <v>5.13</v>
      </c>
      <c r="W311" s="18">
        <v>22.98</v>
      </c>
      <c r="X311" s="19">
        <v>14.686999999999999</v>
      </c>
      <c r="Y311" s="19">
        <v>13.045</v>
      </c>
      <c r="Z311" s="19">
        <v>8.5559999999999992</v>
      </c>
      <c r="AA311" s="19">
        <v>2.633</v>
      </c>
      <c r="AB311" s="20">
        <f>Z311/$W311*100</f>
        <v>37.23237597911227</v>
      </c>
      <c r="AC311" s="20">
        <f>AA311/$W311*100</f>
        <v>11.457789382071367</v>
      </c>
      <c r="AE311" s="19">
        <f>(W311-X311)/W311*100</f>
        <v>36.087902523933856</v>
      </c>
      <c r="AF311" s="19">
        <f>((W311-Y311)/W311*100)-AE311</f>
        <v>7.1453437771975672</v>
      </c>
      <c r="AG311" s="19">
        <f t="shared" si="15"/>
        <v>19.534377719756314</v>
      </c>
      <c r="AH311" s="19">
        <f>(Z311-AA311)/W311*100</f>
        <v>25.774586597040898</v>
      </c>
      <c r="AI311" s="19">
        <f>AA311/W311*100</f>
        <v>11.457789382071367</v>
      </c>
      <c r="AJ311" s="43">
        <f t="shared" si="16"/>
        <v>100</v>
      </c>
      <c r="AK311" s="44">
        <f t="shared" si="17"/>
        <v>72.000839860748471</v>
      </c>
    </row>
    <row r="312" spans="1:37" x14ac:dyDescent="0.2">
      <c r="A312">
        <v>311</v>
      </c>
      <c r="B312" t="s">
        <v>28</v>
      </c>
      <c r="C312" s="12" t="s">
        <v>29</v>
      </c>
      <c r="D312" s="22">
        <v>88</v>
      </c>
      <c r="E312" s="15" t="s">
        <v>112</v>
      </c>
      <c r="F312" s="22">
        <v>61</v>
      </c>
      <c r="G312" s="15" t="s">
        <v>113</v>
      </c>
      <c r="H312" s="22">
        <v>14</v>
      </c>
      <c r="I312" s="15" t="s">
        <v>41</v>
      </c>
      <c r="J312" s="15" t="s">
        <v>114</v>
      </c>
      <c r="L312" s="15" t="s">
        <v>43</v>
      </c>
      <c r="M312" s="16">
        <v>71.666659999999993</v>
      </c>
      <c r="N312" s="19">
        <v>20.8</v>
      </c>
      <c r="O312" s="19">
        <v>194</v>
      </c>
      <c r="P312" s="19">
        <v>40.352000000000004</v>
      </c>
      <c r="Q312" s="19">
        <v>3.02</v>
      </c>
      <c r="R312" s="19">
        <v>9.18</v>
      </c>
      <c r="S312" s="19">
        <v>24.4</v>
      </c>
      <c r="T312" s="19">
        <v>47.04</v>
      </c>
      <c r="U312" s="19">
        <v>29.3</v>
      </c>
      <c r="V312" s="19">
        <v>4.01</v>
      </c>
      <c r="W312" s="18">
        <v>18.21</v>
      </c>
      <c r="X312" s="19">
        <v>11.484999999999999</v>
      </c>
      <c r="Y312" s="19">
        <v>11.42</v>
      </c>
      <c r="Z312" s="19">
        <v>5.8869999999999996</v>
      </c>
      <c r="AA312" s="19">
        <v>0.98399999999999999</v>
      </c>
      <c r="AB312" s="20">
        <f>Z312/$W312*100</f>
        <v>32.32839099395936</v>
      </c>
      <c r="AC312" s="20">
        <f>AA312/$W312*100</f>
        <v>5.4036243822075782</v>
      </c>
      <c r="AE312" s="19">
        <f>(W312-X312)/W312*100</f>
        <v>36.930258099945092</v>
      </c>
      <c r="AF312" s="19">
        <f>((W312-Y312)/W312*100)-AE312</f>
        <v>0.35694673256452347</v>
      </c>
      <c r="AG312" s="19">
        <f t="shared" si="15"/>
        <v>30.384404173531028</v>
      </c>
      <c r="AH312" s="19">
        <f>(Z312-AA312)/W312*100</f>
        <v>26.924766611751782</v>
      </c>
      <c r="AI312" s="19">
        <f>AA312/W312*100</f>
        <v>5.4036243822075782</v>
      </c>
      <c r="AJ312" s="43">
        <f t="shared" si="16"/>
        <v>100</v>
      </c>
      <c r="AK312" s="44">
        <f t="shared" si="17"/>
        <v>71.203981328940145</v>
      </c>
    </row>
    <row r="313" spans="1:37" x14ac:dyDescent="0.2">
      <c r="A313">
        <v>312</v>
      </c>
      <c r="B313" t="s">
        <v>28</v>
      </c>
      <c r="C313" s="12" t="s">
        <v>29</v>
      </c>
      <c r="D313" s="22">
        <v>88</v>
      </c>
      <c r="E313" s="15" t="s">
        <v>112</v>
      </c>
      <c r="F313" s="22">
        <v>61</v>
      </c>
      <c r="G313" s="15" t="s">
        <v>113</v>
      </c>
      <c r="H313" s="22">
        <v>14</v>
      </c>
      <c r="I313" s="15" t="s">
        <v>41</v>
      </c>
      <c r="J313" s="15" t="s">
        <v>114</v>
      </c>
      <c r="L313" s="15" t="s">
        <v>44</v>
      </c>
      <c r="M313" s="16">
        <v>23.3</v>
      </c>
      <c r="N313" s="19">
        <v>20.725000000000001</v>
      </c>
      <c r="O313" s="19">
        <v>290.8</v>
      </c>
      <c r="P313" s="19">
        <v>65.864599999999996</v>
      </c>
      <c r="Q313" s="19">
        <v>2.2949999999999999</v>
      </c>
      <c r="R313" s="19">
        <v>11.58</v>
      </c>
      <c r="S313" s="19">
        <v>21.504999999999999</v>
      </c>
      <c r="T313" s="19">
        <v>45.024999999999999</v>
      </c>
      <c r="U313" s="19">
        <v>28.605</v>
      </c>
      <c r="V313" s="19">
        <v>5.3650000000000002</v>
      </c>
      <c r="W313" s="18">
        <v>19.925000000000001</v>
      </c>
      <c r="X313" s="19">
        <v>13.047000000000001</v>
      </c>
      <c r="Y313" s="19">
        <v>11.657500000000001</v>
      </c>
      <c r="Z313" s="19">
        <v>6.2015000000000002</v>
      </c>
      <c r="AA313" s="19">
        <v>1.7424999999999999</v>
      </c>
      <c r="AB313" s="20">
        <f>Z313/$W313*100</f>
        <v>31.124215809284816</v>
      </c>
      <c r="AC313" s="20">
        <f>AA313/$W313*100</f>
        <v>8.7452948557089076</v>
      </c>
      <c r="AE313" s="19">
        <f>(W313-X313)/W313*100</f>
        <v>34.519447929736515</v>
      </c>
      <c r="AF313" s="19">
        <f>((W313-Y313)/W313*100)-AE313</f>
        <v>6.9736511919698856</v>
      </c>
      <c r="AG313" s="19">
        <f t="shared" si="15"/>
        <v>27.382685069008787</v>
      </c>
      <c r="AH313" s="19">
        <f>(Z313-AA313)/W313*100</f>
        <v>22.378920953575911</v>
      </c>
      <c r="AI313" s="19">
        <f>AA313/W313*100</f>
        <v>8.7452948557089076</v>
      </c>
      <c r="AJ313" s="43">
        <f t="shared" si="16"/>
        <v>100.00000000000001</v>
      </c>
      <c r="AK313" s="44">
        <f t="shared" si="17"/>
        <v>74.332587202007531</v>
      </c>
    </row>
    <row r="314" spans="1:37" x14ac:dyDescent="0.2">
      <c r="A314">
        <v>313</v>
      </c>
      <c r="B314" t="s">
        <v>28</v>
      </c>
      <c r="C314" s="12" t="s">
        <v>29</v>
      </c>
      <c r="D314" s="22">
        <v>88</v>
      </c>
      <c r="E314" s="15" t="s">
        <v>112</v>
      </c>
      <c r="F314" s="22">
        <v>61</v>
      </c>
      <c r="G314" s="15" t="s">
        <v>113</v>
      </c>
      <c r="H314" s="22">
        <v>14</v>
      </c>
      <c r="I314" s="15" t="s">
        <v>41</v>
      </c>
      <c r="J314" s="15" t="s">
        <v>114</v>
      </c>
      <c r="L314" s="15" t="s">
        <v>45</v>
      </c>
      <c r="M314" s="16">
        <v>39.65</v>
      </c>
      <c r="N314" s="19">
        <v>15.35</v>
      </c>
      <c r="O314" s="19">
        <v>116.8</v>
      </c>
      <c r="P314" s="19">
        <v>17.928799999999999</v>
      </c>
      <c r="Q314" s="19">
        <v>2.72</v>
      </c>
      <c r="R314" s="19">
        <v>11.03</v>
      </c>
      <c r="S314" s="19">
        <v>24.07</v>
      </c>
      <c r="T314" s="19">
        <v>49.3</v>
      </c>
      <c r="U314" s="19">
        <v>31.08</v>
      </c>
      <c r="V314" s="19">
        <v>4.12</v>
      </c>
      <c r="W314" s="18">
        <v>20.420000000000002</v>
      </c>
      <c r="X314" s="19">
        <v>13.725</v>
      </c>
      <c r="Y314" s="19">
        <v>12.680999999999999</v>
      </c>
      <c r="Z314" s="19">
        <v>8.3759999999999994</v>
      </c>
      <c r="AA314" s="19">
        <v>2.3359999999999999</v>
      </c>
      <c r="AB314" s="20">
        <f>Z314/$W314*100</f>
        <v>41.01860920666013</v>
      </c>
      <c r="AC314" s="20">
        <f>AA314/$W314*100</f>
        <v>11.439764936336923</v>
      </c>
      <c r="AE314" s="19">
        <f>(W314-X314)/W314*100</f>
        <v>32.786483839373169</v>
      </c>
      <c r="AF314" s="19">
        <f>((W314-Y314)/W314*100)-AE314</f>
        <v>5.1126346718903051</v>
      </c>
      <c r="AG314" s="19">
        <f t="shared" si="15"/>
        <v>21.082272282076396</v>
      </c>
      <c r="AH314" s="19">
        <f>(Z314-AA314)/W314*100</f>
        <v>29.578844270323206</v>
      </c>
      <c r="AI314" s="19">
        <f>AA314/W314*100</f>
        <v>11.439764936336923</v>
      </c>
      <c r="AJ314" s="43">
        <f t="shared" si="16"/>
        <v>100</v>
      </c>
      <c r="AK314" s="44">
        <f t="shared" si="17"/>
        <v>69.127840352595499</v>
      </c>
    </row>
    <row r="315" spans="1:37" x14ac:dyDescent="0.2">
      <c r="A315">
        <v>314</v>
      </c>
      <c r="B315" t="s">
        <v>28</v>
      </c>
      <c r="C315" s="12" t="s">
        <v>29</v>
      </c>
      <c r="D315" s="22">
        <v>88</v>
      </c>
      <c r="E315" s="15" t="s">
        <v>112</v>
      </c>
      <c r="F315" s="22">
        <v>61</v>
      </c>
      <c r="G315" s="15" t="s">
        <v>113</v>
      </c>
      <c r="H315" s="22">
        <v>14</v>
      </c>
      <c r="I315" s="15" t="s">
        <v>41</v>
      </c>
      <c r="J315" s="15" t="s">
        <v>114</v>
      </c>
      <c r="L315" s="15" t="s">
        <v>45</v>
      </c>
      <c r="M315" s="16">
        <v>19.175000000000001</v>
      </c>
      <c r="N315" s="19">
        <v>25.38</v>
      </c>
      <c r="O315" s="19">
        <v>156.80000000000001</v>
      </c>
      <c r="P315" s="19">
        <v>39.795840000000005</v>
      </c>
      <c r="Q315" s="19">
        <v>2.44</v>
      </c>
      <c r="R315" s="19">
        <v>10.27</v>
      </c>
      <c r="S315" s="19">
        <v>29.11</v>
      </c>
      <c r="T315" s="19">
        <v>56.12</v>
      </c>
      <c r="U315" s="19">
        <v>32.549999999999997</v>
      </c>
      <c r="V315" s="19">
        <v>4.08</v>
      </c>
      <c r="W315" s="18">
        <v>12.61</v>
      </c>
      <c r="X315" s="19">
        <v>8.0470000000000006</v>
      </c>
      <c r="Y315" s="19">
        <v>7.4379999999999997</v>
      </c>
      <c r="Z315" s="19">
        <v>3.2440000000000002</v>
      </c>
      <c r="AA315" s="19">
        <v>1.0720000000000001</v>
      </c>
      <c r="AB315" s="20">
        <f>Z315/$W315*100</f>
        <v>25.725614591593978</v>
      </c>
      <c r="AC315" s="20">
        <f>AA315/$W315*100</f>
        <v>8.5011895321173672</v>
      </c>
      <c r="AE315" s="19">
        <f>(W315-X315)/W315*100</f>
        <v>36.185567010309271</v>
      </c>
      <c r="AF315" s="19">
        <f>((W315-Y315)/W315*100)-AE315</f>
        <v>4.8295003965107099</v>
      </c>
      <c r="AG315" s="19">
        <f t="shared" si="15"/>
        <v>33.259318001586045</v>
      </c>
      <c r="AH315" s="19">
        <f>(Z315-AA315)/W315*100</f>
        <v>17.224425059476609</v>
      </c>
      <c r="AI315" s="19">
        <f>AA315/W315*100</f>
        <v>8.5011895321173672</v>
      </c>
      <c r="AJ315" s="43">
        <f t="shared" si="16"/>
        <v>100</v>
      </c>
      <c r="AK315" s="44">
        <f t="shared" si="17"/>
        <v>72.624766058683591</v>
      </c>
    </row>
    <row r="316" spans="1:37" x14ac:dyDescent="0.2">
      <c r="A316">
        <v>315</v>
      </c>
      <c r="B316" t="s">
        <v>28</v>
      </c>
      <c r="C316" s="12" t="s">
        <v>29</v>
      </c>
      <c r="D316" s="22">
        <v>88</v>
      </c>
      <c r="E316" s="15" t="s">
        <v>112</v>
      </c>
      <c r="F316" s="22">
        <v>61</v>
      </c>
      <c r="G316" s="15" t="s">
        <v>113</v>
      </c>
      <c r="H316" s="22">
        <v>14</v>
      </c>
      <c r="I316" s="15" t="s">
        <v>41</v>
      </c>
      <c r="J316" s="15" t="s">
        <v>114</v>
      </c>
      <c r="L316" s="15" t="s">
        <v>75</v>
      </c>
      <c r="M316" s="16">
        <v>20.75</v>
      </c>
      <c r="N316" s="19">
        <v>28.78</v>
      </c>
      <c r="O316" s="19">
        <v>645.6</v>
      </c>
      <c r="P316" s="19">
        <v>185.80368000000001</v>
      </c>
      <c r="Q316" s="19">
        <v>1.81</v>
      </c>
      <c r="R316" s="19">
        <v>10.82</v>
      </c>
      <c r="S316" s="19">
        <v>26.34</v>
      </c>
      <c r="T316" s="19">
        <v>49.76</v>
      </c>
      <c r="U316" s="19">
        <v>34.29</v>
      </c>
      <c r="V316" s="19">
        <v>6.75</v>
      </c>
      <c r="W316" s="18">
        <v>17.39</v>
      </c>
      <c r="X316" s="19">
        <v>9.8659999999999997</v>
      </c>
      <c r="Y316" s="19">
        <v>8.5739999999999998</v>
      </c>
      <c r="Z316" s="19">
        <v>4.7690000000000001</v>
      </c>
      <c r="AA316" s="19">
        <v>0.875</v>
      </c>
      <c r="AB316" s="20">
        <f>Z316/$W316*100</f>
        <v>27.423806785508916</v>
      </c>
      <c r="AC316" s="20">
        <f>AA316/$W316*100</f>
        <v>5.0316273720529043</v>
      </c>
      <c r="AE316" s="19">
        <f>(W316-X316)/W316*100</f>
        <v>43.266244968372632</v>
      </c>
      <c r="AF316" s="19">
        <f>((W316-Y316)/W316*100)-AE316</f>
        <v>7.4295572167912525</v>
      </c>
      <c r="AG316" s="19">
        <f t="shared" si="15"/>
        <v>21.8803910293272</v>
      </c>
      <c r="AH316" s="19">
        <f>(Z316-AA316)/W316*100</f>
        <v>22.392179413456009</v>
      </c>
      <c r="AI316" s="19">
        <f>AA316/W316*100</f>
        <v>5.0316273720529043</v>
      </c>
      <c r="AJ316" s="43">
        <f t="shared" si="16"/>
        <v>100</v>
      </c>
      <c r="AK316" s="44">
        <f t="shared" si="17"/>
        <v>80.569890741805622</v>
      </c>
    </row>
    <row r="317" spans="1:37" x14ac:dyDescent="0.2">
      <c r="A317">
        <v>316</v>
      </c>
      <c r="B317" t="s">
        <v>28</v>
      </c>
      <c r="C317" s="12" t="s">
        <v>29</v>
      </c>
      <c r="D317" s="13">
        <v>90</v>
      </c>
      <c r="E317" s="14" t="s">
        <v>115</v>
      </c>
      <c r="F317" s="13"/>
      <c r="H317" s="22">
        <v>14</v>
      </c>
      <c r="I317" s="15" t="s">
        <v>41</v>
      </c>
      <c r="J317" s="14" t="s">
        <v>116</v>
      </c>
      <c r="L317" s="14" t="s">
        <v>34</v>
      </c>
      <c r="M317" s="16">
        <v>26.6875</v>
      </c>
      <c r="N317" s="19">
        <v>12.61</v>
      </c>
      <c r="O317" s="19">
        <v>212</v>
      </c>
      <c r="P317" s="19">
        <v>26.733199999999997</v>
      </c>
      <c r="Q317" s="19">
        <v>3.65</v>
      </c>
      <c r="R317" s="19">
        <v>10.62</v>
      </c>
      <c r="S317" s="19">
        <v>22.97</v>
      </c>
      <c r="T317" s="19">
        <v>44.36</v>
      </c>
      <c r="U317" s="19">
        <v>29.27</v>
      </c>
      <c r="V317" s="19">
        <v>6.62</v>
      </c>
      <c r="W317" s="18">
        <v>23.68</v>
      </c>
      <c r="X317" s="19">
        <v>16.45</v>
      </c>
      <c r="Y317" s="19">
        <v>15.13</v>
      </c>
      <c r="Z317" s="19">
        <v>8.74</v>
      </c>
      <c r="AA317" s="19">
        <v>2.1800000000000002</v>
      </c>
      <c r="AB317" s="20">
        <f>Z317/$W317*100</f>
        <v>36.908783783783782</v>
      </c>
      <c r="AC317" s="20">
        <f>AA317/$W317*100</f>
        <v>9.2060810810810807</v>
      </c>
      <c r="AE317" s="19">
        <f>(W317-X317)/W317*100</f>
        <v>30.532094594594593</v>
      </c>
      <c r="AF317" s="19">
        <f>((W317-Y317)/W317*100)-AE317</f>
        <v>5.5743243243243192</v>
      </c>
      <c r="AG317" s="19">
        <f t="shared" si="15"/>
        <v>26.984797297297298</v>
      </c>
      <c r="AH317" s="19">
        <f>(Z317-AA317)/W317*100</f>
        <v>27.702702702702702</v>
      </c>
      <c r="AI317" s="19">
        <f>AA317/W317*100</f>
        <v>9.2060810810810807</v>
      </c>
      <c r="AJ317" s="43">
        <f t="shared" si="16"/>
        <v>99.999999999999986</v>
      </c>
      <c r="AK317" s="44">
        <f t="shared" si="17"/>
        <v>71.496157094594594</v>
      </c>
    </row>
    <row r="318" spans="1:37" x14ac:dyDescent="0.2">
      <c r="A318">
        <v>317</v>
      </c>
      <c r="B318" t="s">
        <v>28</v>
      </c>
      <c r="C318" s="12" t="s">
        <v>29</v>
      </c>
      <c r="D318" s="13">
        <v>90</v>
      </c>
      <c r="E318" s="14" t="s">
        <v>115</v>
      </c>
      <c r="F318" s="13"/>
      <c r="H318" s="22">
        <v>14</v>
      </c>
      <c r="I318" s="15" t="s">
        <v>41</v>
      </c>
      <c r="J318" s="14" t="s">
        <v>116</v>
      </c>
      <c r="L318" s="14" t="s">
        <v>45</v>
      </c>
      <c r="M318" s="16">
        <v>52.65</v>
      </c>
      <c r="N318" s="19">
        <v>22.39</v>
      </c>
      <c r="O318" s="19">
        <v>175.2</v>
      </c>
      <c r="P318" s="19">
        <v>39.22728</v>
      </c>
      <c r="Q318" s="19">
        <v>2.67</v>
      </c>
      <c r="R318" s="19">
        <v>8.49</v>
      </c>
      <c r="S318" s="19">
        <v>29.56</v>
      </c>
      <c r="T318" s="19">
        <v>54.8</v>
      </c>
      <c r="U318" s="19">
        <v>34.47</v>
      </c>
      <c r="V318" s="19">
        <v>4.45</v>
      </c>
      <c r="W318" s="18">
        <v>13.34</v>
      </c>
      <c r="X318" s="19">
        <v>8.6980000000000004</v>
      </c>
      <c r="Y318" s="19">
        <v>8.5340000000000007</v>
      </c>
      <c r="Z318" s="19">
        <v>4.6980000000000004</v>
      </c>
      <c r="AA318" s="19">
        <v>1.1739999999999999</v>
      </c>
      <c r="AB318" s="20">
        <f>Z318/$W318*100</f>
        <v>35.217391304347828</v>
      </c>
      <c r="AC318" s="20">
        <f>AA318/$W318*100</f>
        <v>8.8005997001499239</v>
      </c>
      <c r="AE318" s="19">
        <f>(W318-X318)/W318*100</f>
        <v>34.797601199400297</v>
      </c>
      <c r="AF318" s="19">
        <f>((W318-Y318)/W318*100)-AE318</f>
        <v>1.2293853073463268</v>
      </c>
      <c r="AG318" s="19">
        <f t="shared" si="15"/>
        <v>28.755622188905541</v>
      </c>
      <c r="AH318" s="19">
        <f>(Z318-AA318)/W318*100</f>
        <v>26.416791604197904</v>
      </c>
      <c r="AI318" s="19">
        <f>AA318/W318*100</f>
        <v>8.8005997001499239</v>
      </c>
      <c r="AJ318" s="43">
        <f t="shared" si="16"/>
        <v>99.999999999999972</v>
      </c>
      <c r="AK318" s="44">
        <f t="shared" si="17"/>
        <v>68.129400299850076</v>
      </c>
    </row>
    <row r="319" spans="1:37" x14ac:dyDescent="0.2">
      <c r="I319"/>
      <c r="K319" s="36"/>
      <c r="M319" s="45"/>
      <c r="W319" s="19"/>
      <c r="AD319"/>
    </row>
    <row r="320" spans="1:37" x14ac:dyDescent="0.2">
      <c r="I320"/>
      <c r="K320" s="36"/>
      <c r="M320" s="45"/>
      <c r="W320" s="19"/>
      <c r="AD320"/>
    </row>
    <row r="321" spans="9:30" x14ac:dyDescent="0.2">
      <c r="I321"/>
      <c r="K321" s="36"/>
      <c r="M321" s="45"/>
      <c r="W321" s="19"/>
      <c r="AD321"/>
    </row>
    <row r="322" spans="9:30" x14ac:dyDescent="0.2">
      <c r="I322"/>
      <c r="K322" s="36"/>
      <c r="M322" s="45"/>
      <c r="W322" s="19"/>
      <c r="AD322"/>
    </row>
    <row r="323" spans="9:30" x14ac:dyDescent="0.2">
      <c r="I323"/>
      <c r="K323" s="36"/>
      <c r="M323" s="45"/>
      <c r="W323" s="19"/>
      <c r="AD323"/>
    </row>
    <row r="324" spans="9:30" x14ac:dyDescent="0.2">
      <c r="I324"/>
      <c r="K324" s="36"/>
      <c r="M324" s="45"/>
      <c r="W324" s="19"/>
      <c r="AD324"/>
    </row>
    <row r="325" spans="9:30" x14ac:dyDescent="0.2">
      <c r="I325"/>
      <c r="K325" s="36"/>
      <c r="M325" s="45"/>
      <c r="W325" s="19"/>
      <c r="AD325"/>
    </row>
    <row r="326" spans="9:30" x14ac:dyDescent="0.2">
      <c r="I326"/>
      <c r="K326" s="36"/>
      <c r="M326" s="45"/>
      <c r="W326" s="19"/>
      <c r="AD326"/>
    </row>
    <row r="327" spans="9:30" x14ac:dyDescent="0.2">
      <c r="I327"/>
      <c r="K327" s="36"/>
      <c r="M327" s="45"/>
      <c r="W327" s="19"/>
      <c r="AD327"/>
    </row>
    <row r="328" spans="9:30" x14ac:dyDescent="0.2">
      <c r="I328"/>
      <c r="K328" s="36"/>
      <c r="M328" s="45"/>
      <c r="W328" s="19"/>
      <c r="AD328"/>
    </row>
    <row r="329" spans="9:30" x14ac:dyDescent="0.2">
      <c r="I329"/>
      <c r="K329" s="36"/>
      <c r="M329" s="45"/>
      <c r="W329" s="19"/>
      <c r="AD329"/>
    </row>
    <row r="330" spans="9:30" x14ac:dyDescent="0.2">
      <c r="I330"/>
      <c r="K330" s="36"/>
      <c r="M330" s="45"/>
      <c r="W330" s="19"/>
      <c r="AD330"/>
    </row>
    <row r="331" spans="9:30" x14ac:dyDescent="0.2">
      <c r="I331"/>
      <c r="K331" s="36"/>
      <c r="M331" s="45"/>
      <c r="W331" s="19"/>
      <c r="AD331"/>
    </row>
    <row r="332" spans="9:30" x14ac:dyDescent="0.2">
      <c r="I332"/>
      <c r="K332" s="36"/>
      <c r="M332" s="45"/>
      <c r="W332" s="19"/>
      <c r="AD332"/>
    </row>
    <row r="333" spans="9:30" x14ac:dyDescent="0.2">
      <c r="I333"/>
      <c r="K333" s="36"/>
      <c r="M333" s="45"/>
      <c r="W333" s="19"/>
      <c r="AD333"/>
    </row>
    <row r="334" spans="9:30" x14ac:dyDescent="0.2">
      <c r="I334"/>
      <c r="K334" s="36"/>
      <c r="M334" s="45"/>
      <c r="W334" s="19"/>
      <c r="AD334"/>
    </row>
    <row r="335" spans="9:30" x14ac:dyDescent="0.2">
      <c r="I335"/>
      <c r="K335" s="36"/>
      <c r="M335" s="45"/>
      <c r="W335" s="19"/>
      <c r="AD335"/>
    </row>
    <row r="336" spans="9:30" x14ac:dyDescent="0.2">
      <c r="I336"/>
      <c r="K336" s="36"/>
      <c r="M336" s="45"/>
      <c r="W336" s="19"/>
      <c r="AD336"/>
    </row>
    <row r="337" spans="9:30" x14ac:dyDescent="0.2">
      <c r="I337"/>
      <c r="K337" s="36"/>
      <c r="M337" s="45"/>
      <c r="W337" s="19"/>
      <c r="AD337"/>
    </row>
    <row r="338" spans="9:30" x14ac:dyDescent="0.2">
      <c r="I338"/>
      <c r="K338" s="36"/>
      <c r="M338" s="45"/>
      <c r="W338" s="19"/>
      <c r="AD338"/>
    </row>
    <row r="339" spans="9:30" x14ac:dyDescent="0.2">
      <c r="I339"/>
      <c r="K339" s="36"/>
      <c r="M339" s="45"/>
      <c r="W339" s="19"/>
      <c r="AD339"/>
    </row>
    <row r="340" spans="9:30" x14ac:dyDescent="0.2">
      <c r="I340"/>
      <c r="K340" s="36"/>
      <c r="M340" s="45"/>
      <c r="W340" s="19"/>
      <c r="AD340"/>
    </row>
    <row r="341" spans="9:30" x14ac:dyDescent="0.2">
      <c r="I341"/>
      <c r="K341" s="36"/>
      <c r="M341" s="45"/>
      <c r="W341" s="19"/>
      <c r="AD341"/>
    </row>
    <row r="342" spans="9:30" x14ac:dyDescent="0.2">
      <c r="I342"/>
      <c r="K342" s="36"/>
      <c r="M342" s="45"/>
      <c r="W342" s="19"/>
      <c r="AD342"/>
    </row>
    <row r="343" spans="9:30" x14ac:dyDescent="0.2">
      <c r="I343"/>
      <c r="K343" s="36"/>
      <c r="M343" s="45"/>
      <c r="W343" s="19"/>
      <c r="AD343"/>
    </row>
    <row r="344" spans="9:30" x14ac:dyDescent="0.2">
      <c r="I344"/>
      <c r="K344" s="36"/>
      <c r="M344" s="45"/>
      <c r="W344" s="19"/>
      <c r="AD344"/>
    </row>
    <row r="345" spans="9:30" x14ac:dyDescent="0.2">
      <c r="I345"/>
      <c r="K345" s="36"/>
      <c r="M345" s="45"/>
      <c r="W345" s="19"/>
      <c r="AD345"/>
    </row>
    <row r="346" spans="9:30" x14ac:dyDescent="0.2">
      <c r="I346"/>
      <c r="K346" s="36"/>
      <c r="M346" s="45"/>
      <c r="W346" s="19"/>
      <c r="AD346"/>
    </row>
    <row r="347" spans="9:30" x14ac:dyDescent="0.2">
      <c r="I347"/>
      <c r="K347" s="36"/>
      <c r="M347" s="45"/>
      <c r="W347" s="19"/>
      <c r="AD347"/>
    </row>
    <row r="348" spans="9:30" x14ac:dyDescent="0.2">
      <c r="I348"/>
      <c r="K348" s="36"/>
      <c r="M348" s="45"/>
      <c r="W348" s="19"/>
      <c r="AD348"/>
    </row>
    <row r="349" spans="9:30" x14ac:dyDescent="0.2">
      <c r="I349"/>
      <c r="K349" s="36"/>
      <c r="M349" s="45"/>
      <c r="W349" s="19"/>
      <c r="AD349"/>
    </row>
    <row r="350" spans="9:30" x14ac:dyDescent="0.2">
      <c r="I350"/>
      <c r="K350" s="36"/>
      <c r="M350" s="45"/>
      <c r="W350" s="19"/>
      <c r="AD350"/>
    </row>
    <row r="351" spans="9:30" x14ac:dyDescent="0.2">
      <c r="I351"/>
      <c r="K351" s="36"/>
      <c r="M351" s="45"/>
      <c r="W351" s="19"/>
      <c r="AD351"/>
    </row>
    <row r="352" spans="9:30" x14ac:dyDescent="0.2">
      <c r="I352"/>
      <c r="K352" s="36"/>
      <c r="M352" s="45"/>
      <c r="W352" s="19"/>
      <c r="AD352"/>
    </row>
    <row r="353" spans="9:30" x14ac:dyDescent="0.2">
      <c r="I353"/>
      <c r="K353" s="36"/>
      <c r="M353" s="45"/>
      <c r="W353" s="19"/>
      <c r="AD353"/>
    </row>
    <row r="354" spans="9:30" x14ac:dyDescent="0.2">
      <c r="I354"/>
      <c r="K354" s="36"/>
      <c r="M354" s="45"/>
      <c r="W354" s="19"/>
      <c r="AD354"/>
    </row>
    <row r="355" spans="9:30" x14ac:dyDescent="0.2">
      <c r="I355"/>
      <c r="K355" s="36"/>
      <c r="M355" s="45"/>
      <c r="W355" s="19"/>
      <c r="AD355"/>
    </row>
    <row r="356" spans="9:30" x14ac:dyDescent="0.2">
      <c r="I356"/>
      <c r="K356" s="36"/>
      <c r="M356" s="45"/>
      <c r="W356" s="19"/>
      <c r="AD356"/>
    </row>
    <row r="357" spans="9:30" x14ac:dyDescent="0.2">
      <c r="I357"/>
      <c r="K357" s="36"/>
      <c r="M357" s="45"/>
      <c r="W357" s="19"/>
      <c r="AD357"/>
    </row>
    <row r="358" spans="9:30" x14ac:dyDescent="0.2">
      <c r="I358"/>
      <c r="K358" s="36"/>
      <c r="M358" s="45"/>
      <c r="W358" s="19"/>
      <c r="AD358"/>
    </row>
    <row r="359" spans="9:30" x14ac:dyDescent="0.2">
      <c r="I359"/>
      <c r="K359" s="36"/>
      <c r="M359" s="45"/>
      <c r="W359" s="19"/>
      <c r="AD359"/>
    </row>
    <row r="360" spans="9:30" x14ac:dyDescent="0.2">
      <c r="I360"/>
      <c r="K360" s="36"/>
      <c r="M360" s="45"/>
      <c r="W360" s="19"/>
      <c r="AD360"/>
    </row>
    <row r="361" spans="9:30" x14ac:dyDescent="0.2">
      <c r="I361"/>
      <c r="K361" s="36"/>
      <c r="M361" s="45"/>
      <c r="W361" s="19"/>
      <c r="AD361"/>
    </row>
    <row r="362" spans="9:30" x14ac:dyDescent="0.2">
      <c r="I362"/>
      <c r="K362" s="36"/>
      <c r="M362" s="45"/>
      <c r="W362" s="19"/>
      <c r="AD362"/>
    </row>
    <row r="363" spans="9:30" x14ac:dyDescent="0.2">
      <c r="I363"/>
      <c r="K363" s="36"/>
      <c r="M363" s="45"/>
      <c r="W363" s="19"/>
      <c r="AD363"/>
    </row>
    <row r="364" spans="9:30" x14ac:dyDescent="0.2">
      <c r="I364"/>
      <c r="K364" s="36"/>
      <c r="M364" s="45"/>
      <c r="W364" s="19"/>
      <c r="AD364"/>
    </row>
    <row r="365" spans="9:30" x14ac:dyDescent="0.2">
      <c r="I365"/>
      <c r="K365" s="36"/>
      <c r="M365" s="45"/>
      <c r="W365" s="19"/>
      <c r="AD365"/>
    </row>
    <row r="366" spans="9:30" x14ac:dyDescent="0.2">
      <c r="I366"/>
      <c r="K366" s="36"/>
      <c r="M366" s="45"/>
      <c r="W366" s="19"/>
      <c r="AD366"/>
    </row>
    <row r="367" spans="9:30" x14ac:dyDescent="0.2">
      <c r="I367"/>
      <c r="K367" s="36"/>
      <c r="M367" s="45"/>
      <c r="W367" s="19"/>
      <c r="AD367"/>
    </row>
    <row r="368" spans="9:30" x14ac:dyDescent="0.2">
      <c r="I368"/>
      <c r="K368" s="36"/>
      <c r="M368" s="45"/>
      <c r="W368" s="19"/>
      <c r="AD368"/>
    </row>
    <row r="369" spans="9:30" x14ac:dyDescent="0.2">
      <c r="I369"/>
      <c r="K369" s="36"/>
      <c r="M369" s="45"/>
      <c r="W369" s="19"/>
      <c r="AD369"/>
    </row>
    <row r="370" spans="9:30" x14ac:dyDescent="0.2">
      <c r="I370"/>
      <c r="K370" s="36"/>
      <c r="M370" s="45"/>
      <c r="W370" s="19"/>
      <c r="AD370"/>
    </row>
    <row r="371" spans="9:30" x14ac:dyDescent="0.2">
      <c r="I371"/>
      <c r="K371" s="36"/>
      <c r="M371" s="45"/>
      <c r="W371" s="19"/>
      <c r="AD371"/>
    </row>
    <row r="372" spans="9:30" x14ac:dyDescent="0.2">
      <c r="I372"/>
      <c r="K372" s="36"/>
      <c r="M372" s="45"/>
      <c r="W372" s="19"/>
      <c r="AD372"/>
    </row>
    <row r="373" spans="9:30" x14ac:dyDescent="0.2">
      <c r="I373"/>
      <c r="K373" s="36"/>
      <c r="M373" s="45"/>
      <c r="W373" s="19"/>
      <c r="AD373"/>
    </row>
    <row r="374" spans="9:30" x14ac:dyDescent="0.2">
      <c r="I374"/>
      <c r="K374" s="36"/>
      <c r="M374" s="45"/>
      <c r="W374" s="19"/>
      <c r="AD374"/>
    </row>
    <row r="375" spans="9:30" x14ac:dyDescent="0.2">
      <c r="I375"/>
      <c r="K375" s="36"/>
      <c r="M375" s="45"/>
      <c r="W375" s="19"/>
      <c r="AD375"/>
    </row>
    <row r="376" spans="9:30" x14ac:dyDescent="0.2">
      <c r="I376"/>
      <c r="K376" s="36"/>
      <c r="M376" s="45"/>
      <c r="W376" s="19"/>
      <c r="AD376"/>
    </row>
    <row r="377" spans="9:30" x14ac:dyDescent="0.2">
      <c r="I377"/>
      <c r="K377" s="36"/>
      <c r="M377" s="45"/>
      <c r="W377" s="19"/>
      <c r="AD377"/>
    </row>
    <row r="378" spans="9:30" x14ac:dyDescent="0.2">
      <c r="I378"/>
      <c r="K378" s="36"/>
      <c r="M378" s="45"/>
      <c r="W378" s="19"/>
      <c r="AD378"/>
    </row>
  </sheetData>
  <phoneticPr fontId="0" type="noConversion"/>
  <pageMargins left="0.75" right="0.75" top="1" bottom="1" header="0.5" footer="0.5"/>
  <pageSetup paperSize="9" scale="10" orientation="landscape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0416-A57D-48E3-9153-C3F7DB8CA114}">
  <sheetPr>
    <pageSetUpPr fitToPage="1"/>
  </sheetPr>
  <dimension ref="A1:AM167"/>
  <sheetViews>
    <sheetView topLeftCell="B1" zoomScale="90" zoomScaleNormal="90" workbookViewId="0">
      <selection activeCell="M8" sqref="M8"/>
    </sheetView>
  </sheetViews>
  <sheetFormatPr defaultRowHeight="12.75" x14ac:dyDescent="0.2"/>
  <cols>
    <col min="3" max="3" width="15.7109375" customWidth="1"/>
    <col min="4" max="4" width="9.140625" style="22"/>
    <col min="5" max="5" width="11" style="15" customWidth="1"/>
    <col min="6" max="6" width="9.140625" style="22"/>
    <col min="7" max="7" width="24.5703125" style="15" customWidth="1"/>
    <col min="8" max="8" width="9.140625" style="22"/>
    <col min="9" max="9" width="27.7109375" style="15" customWidth="1"/>
    <col min="10" max="10" width="18.42578125" style="15" customWidth="1"/>
    <col min="11" max="11" width="9.140625" style="17"/>
    <col min="12" max="12" width="11" style="15" customWidth="1"/>
    <col min="13" max="13" width="9.140625" style="16"/>
    <col min="14" max="21" width="9.140625" style="19"/>
    <col min="22" max="22" width="8.42578125" style="19" customWidth="1"/>
    <col min="23" max="23" width="9.140625" style="18"/>
    <col min="24" max="24" width="9.140625" style="19"/>
    <col min="25" max="25" width="8" style="19" customWidth="1"/>
    <col min="26" max="27" width="9.140625" style="19"/>
    <col min="28" max="28" width="10.28515625" style="19" customWidth="1"/>
    <col min="29" max="29" width="9.140625" style="19"/>
    <col min="30" max="30" width="9.140625" style="21"/>
    <col min="31" max="31" width="10" bestFit="1" customWidth="1"/>
  </cols>
  <sheetData>
    <row r="1" spans="1:39" s="11" customFormat="1" ht="38.25" customHeight="1" x14ac:dyDescent="0.2">
      <c r="A1" s="11" t="s">
        <v>141</v>
      </c>
      <c r="B1" s="1" t="s">
        <v>0</v>
      </c>
      <c r="C1" s="2" t="s">
        <v>1</v>
      </c>
      <c r="D1" s="3" t="s">
        <v>2</v>
      </c>
      <c r="E1" s="4" t="s">
        <v>3</v>
      </c>
      <c r="F1" s="63" t="s">
        <v>4</v>
      </c>
      <c r="G1" s="64" t="s">
        <v>5</v>
      </c>
      <c r="H1" s="5" t="s">
        <v>6</v>
      </c>
      <c r="I1" s="6" t="s">
        <v>7</v>
      </c>
      <c r="J1" s="6" t="s">
        <v>8</v>
      </c>
      <c r="K1" s="67" t="s">
        <v>11</v>
      </c>
      <c r="L1" s="65" t="s">
        <v>9</v>
      </c>
      <c r="M1" s="66" t="s">
        <v>10</v>
      </c>
      <c r="N1" s="8" t="s">
        <v>19</v>
      </c>
      <c r="O1" s="8" t="s">
        <v>20</v>
      </c>
      <c r="P1" s="8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7" t="s">
        <v>12</v>
      </c>
      <c r="X1" s="7" t="s">
        <v>13</v>
      </c>
      <c r="Y1" s="7" t="s">
        <v>14</v>
      </c>
      <c r="Z1" s="7" t="s">
        <v>15</v>
      </c>
      <c r="AA1" s="7" t="s">
        <v>16</v>
      </c>
      <c r="AB1" s="7" t="s">
        <v>17</v>
      </c>
      <c r="AC1" s="7" t="s">
        <v>18</v>
      </c>
      <c r="AD1" s="10"/>
      <c r="AE1" s="10" t="s">
        <v>134</v>
      </c>
      <c r="AF1" s="10" t="s">
        <v>135</v>
      </c>
      <c r="AG1" s="10" t="s">
        <v>136</v>
      </c>
      <c r="AH1" s="10" t="s">
        <v>137</v>
      </c>
      <c r="AI1" s="10" t="s">
        <v>138</v>
      </c>
      <c r="AJ1" s="11" t="s">
        <v>139</v>
      </c>
      <c r="AK1" s="11" t="s">
        <v>140</v>
      </c>
    </row>
    <row r="2" spans="1:39" s="12" customFormat="1" x14ac:dyDescent="0.2">
      <c r="A2">
        <v>318</v>
      </c>
      <c r="B2" s="12" t="s">
        <v>117</v>
      </c>
      <c r="C2" s="12" t="s">
        <v>29</v>
      </c>
      <c r="D2" s="33">
        <v>8</v>
      </c>
      <c r="E2" s="34" t="s">
        <v>30</v>
      </c>
      <c r="F2" s="33">
        <v>1</v>
      </c>
      <c r="G2" s="34" t="s">
        <v>31</v>
      </c>
      <c r="H2" s="33">
        <v>4</v>
      </c>
      <c r="I2" s="12" t="s">
        <v>32</v>
      </c>
      <c r="J2" s="34" t="s">
        <v>30</v>
      </c>
      <c r="K2" s="36">
        <v>100</v>
      </c>
      <c r="L2" s="34"/>
      <c r="M2" s="35"/>
      <c r="N2" s="20">
        <v>89.078000000000003</v>
      </c>
      <c r="O2" s="20"/>
      <c r="P2" s="20"/>
      <c r="Q2" s="20">
        <v>2.6439999999999997</v>
      </c>
      <c r="R2" s="20">
        <v>7.854000000000001</v>
      </c>
      <c r="S2" s="20">
        <v>31.826000000000001</v>
      </c>
      <c r="T2" s="20">
        <v>60.972000000000001</v>
      </c>
      <c r="U2" s="20">
        <v>34.823999999999998</v>
      </c>
      <c r="V2" s="20">
        <v>4.3319999999999999</v>
      </c>
      <c r="W2" s="20">
        <v>7.9019999999999992</v>
      </c>
      <c r="X2" s="20">
        <v>4.5556000000000001</v>
      </c>
      <c r="Y2" s="20">
        <v>4.6815999999999995</v>
      </c>
      <c r="Z2" s="20">
        <v>1.0367999999999999</v>
      </c>
      <c r="AA2" s="20">
        <v>0.60399999999999998</v>
      </c>
      <c r="AB2" s="20">
        <f>Z2/$W2*100</f>
        <v>13.120728929384967</v>
      </c>
      <c r="AC2" s="20">
        <f>AA2/$W2*100</f>
        <v>7.643634522905594</v>
      </c>
      <c r="AE2" s="48">
        <f>(W2-X2)/W2*100</f>
        <v>42.348772462667675</v>
      </c>
      <c r="AF2" s="48">
        <f>((W2-Y2)/W2*100)-AE2</f>
        <v>-1.5945330296127551</v>
      </c>
      <c r="AG2" s="48">
        <f t="shared" ref="AG2:AG5" si="0">100-AE2-AF2-AH2-AI2</f>
        <v>46.125031637560113</v>
      </c>
      <c r="AH2" s="48">
        <f>(Z2-AA2)/W2*100</f>
        <v>5.4770944064793721</v>
      </c>
      <c r="AI2" s="48">
        <f>AA2/W2*100</f>
        <v>7.643634522905594</v>
      </c>
      <c r="AJ2" s="49">
        <f t="shared" ref="AJ2:AJ5" si="1">SUM(AE2:AI2)</f>
        <v>100</v>
      </c>
      <c r="AK2" s="50">
        <f t="shared" ref="AK2:AK5" si="2">68.7+0.211*AE2+1.08*AF2-1.05*AI2</f>
        <v>67.887679068590231</v>
      </c>
      <c r="AL2" s="51"/>
      <c r="AM2" s="51"/>
    </row>
    <row r="3" spans="1:39" s="12" customFormat="1" x14ac:dyDescent="0.2">
      <c r="A3">
        <v>319</v>
      </c>
      <c r="B3" s="12" t="s">
        <v>117</v>
      </c>
      <c r="C3" s="12" t="s">
        <v>29</v>
      </c>
      <c r="D3" s="33">
        <v>8</v>
      </c>
      <c r="E3" s="34" t="s">
        <v>30</v>
      </c>
      <c r="F3" s="33">
        <v>1</v>
      </c>
      <c r="G3" s="34" t="s">
        <v>31</v>
      </c>
      <c r="H3" s="33">
        <v>4</v>
      </c>
      <c r="I3" s="12" t="s">
        <v>32</v>
      </c>
      <c r="J3" s="34" t="s">
        <v>30</v>
      </c>
      <c r="K3" s="36">
        <v>80</v>
      </c>
      <c r="L3" s="34"/>
      <c r="M3" s="35"/>
      <c r="N3" s="20">
        <v>89.314999999999998</v>
      </c>
      <c r="O3" s="20"/>
      <c r="P3" s="20"/>
      <c r="Q3" s="20">
        <v>2.4824999999999999</v>
      </c>
      <c r="R3" s="20">
        <v>6.6462500000000002</v>
      </c>
      <c r="S3" s="20">
        <v>33.463749999999997</v>
      </c>
      <c r="T3" s="20">
        <v>62.213749999999997</v>
      </c>
      <c r="U3" s="20">
        <v>36.318750000000001</v>
      </c>
      <c r="V3" s="20">
        <v>5.3975</v>
      </c>
      <c r="W3" s="20">
        <v>6.5650000000000004</v>
      </c>
      <c r="X3" s="20">
        <v>3.54575</v>
      </c>
      <c r="Y3" s="20">
        <v>3.9513750000000005</v>
      </c>
      <c r="Z3" s="20">
        <v>0.67574999999999996</v>
      </c>
      <c r="AA3" s="20">
        <v>1.0876250000000001</v>
      </c>
      <c r="AB3" s="20">
        <f>Z3/$W3*100</f>
        <v>10.293221629855292</v>
      </c>
      <c r="AC3" s="20">
        <f>AA3/$W3*100</f>
        <v>16.567022086824068</v>
      </c>
      <c r="AE3" s="48">
        <f>(W3-X3)/W3*100</f>
        <v>45.990099009900995</v>
      </c>
      <c r="AF3" s="48">
        <f>((W3-Y3)/W3*100)-AE3</f>
        <v>-6.1785986290936847</v>
      </c>
      <c r="AG3" s="48">
        <f t="shared" si="0"/>
        <v>49.895277989337401</v>
      </c>
      <c r="AH3" s="48">
        <f>(Z3-AA3)/W3*100</f>
        <v>-6.2738004569687753</v>
      </c>
      <c r="AI3" s="48">
        <f>AA3/W3*100</f>
        <v>16.567022086824068</v>
      </c>
      <c r="AJ3" s="49">
        <f t="shared" si="1"/>
        <v>100.00000000000001</v>
      </c>
      <c r="AK3" s="50">
        <f t="shared" si="2"/>
        <v>54.335651180502651</v>
      </c>
      <c r="AL3" s="51"/>
      <c r="AM3" s="51"/>
    </row>
    <row r="4" spans="1:39" s="12" customFormat="1" x14ac:dyDescent="0.2">
      <c r="A4">
        <v>320</v>
      </c>
      <c r="B4" s="12" t="s">
        <v>117</v>
      </c>
      <c r="C4" s="12" t="s">
        <v>29</v>
      </c>
      <c r="D4" s="33">
        <v>8</v>
      </c>
      <c r="E4" s="34" t="s">
        <v>30</v>
      </c>
      <c r="F4" s="33">
        <v>1</v>
      </c>
      <c r="G4" s="34" t="s">
        <v>31</v>
      </c>
      <c r="H4" s="33">
        <v>4</v>
      </c>
      <c r="I4" s="12" t="s">
        <v>32</v>
      </c>
      <c r="J4" s="34" t="s">
        <v>30</v>
      </c>
      <c r="K4" s="36">
        <v>75</v>
      </c>
      <c r="L4" s="34"/>
      <c r="M4" s="35"/>
      <c r="N4" s="20">
        <v>90.92</v>
      </c>
      <c r="O4" s="20"/>
      <c r="P4" s="20"/>
      <c r="Q4" s="20">
        <v>1.6</v>
      </c>
      <c r="R4" s="20">
        <v>4.9400000000000004</v>
      </c>
      <c r="S4" s="20">
        <v>35.31</v>
      </c>
      <c r="T4" s="20">
        <v>64.67</v>
      </c>
      <c r="U4" s="20">
        <v>37.130000000000003</v>
      </c>
      <c r="V4" s="20">
        <v>4.67</v>
      </c>
      <c r="W4" s="20">
        <v>5.76</v>
      </c>
      <c r="X4" s="20">
        <v>2.9249999999999998</v>
      </c>
      <c r="Y4" s="20">
        <v>3.1339999999999999</v>
      </c>
      <c r="Z4" s="20">
        <v>0</v>
      </c>
      <c r="AA4" s="20">
        <v>0.38800000000000001</v>
      </c>
      <c r="AB4" s="20">
        <f>Z4/$W4*100</f>
        <v>0</v>
      </c>
      <c r="AC4" s="20">
        <f>AA4/$W4*100</f>
        <v>6.7361111111111125</v>
      </c>
      <c r="AE4" s="48">
        <f>(W4-X4)/W4*100</f>
        <v>49.21875</v>
      </c>
      <c r="AF4" s="48">
        <f>((W4-Y4)/W4*100)-AE4</f>
        <v>-3.6284722222222214</v>
      </c>
      <c r="AG4" s="48">
        <f t="shared" si="0"/>
        <v>54.409722222222221</v>
      </c>
      <c r="AH4" s="48">
        <f>(Z4-AA4)/W4*100</f>
        <v>-6.7361111111111125</v>
      </c>
      <c r="AI4" s="48">
        <f>AA4/W4*100</f>
        <v>6.7361111111111125</v>
      </c>
      <c r="AJ4" s="49">
        <f t="shared" si="1"/>
        <v>100</v>
      </c>
      <c r="AK4" s="50">
        <f t="shared" si="2"/>
        <v>68.093489583333323</v>
      </c>
      <c r="AL4" s="51"/>
      <c r="AM4" s="51"/>
    </row>
    <row r="5" spans="1:39" s="12" customFormat="1" x14ac:dyDescent="0.2">
      <c r="A5">
        <v>321</v>
      </c>
      <c r="B5" s="12" t="s">
        <v>117</v>
      </c>
      <c r="C5" s="12" t="s">
        <v>29</v>
      </c>
      <c r="D5" s="33">
        <v>8</v>
      </c>
      <c r="E5" s="34" t="s">
        <v>30</v>
      </c>
      <c r="F5" s="33">
        <v>1</v>
      </c>
      <c r="G5" s="34" t="s">
        <v>31</v>
      </c>
      <c r="H5" s="33">
        <v>4</v>
      </c>
      <c r="I5" s="12" t="s">
        <v>32</v>
      </c>
      <c r="J5" s="34" t="s">
        <v>30</v>
      </c>
      <c r="K5" s="36">
        <v>70</v>
      </c>
      <c r="L5" s="34"/>
      <c r="M5" s="35"/>
      <c r="N5" s="20">
        <v>89.745999999999995</v>
      </c>
      <c r="O5" s="20"/>
      <c r="P5" s="20"/>
      <c r="Q5" s="20">
        <v>2.306</v>
      </c>
      <c r="R5" s="20">
        <v>6.5149999999999997</v>
      </c>
      <c r="S5" s="20">
        <v>33.730999999999995</v>
      </c>
      <c r="T5" s="20">
        <v>63.141000000000005</v>
      </c>
      <c r="U5" s="20">
        <v>37.14</v>
      </c>
      <c r="V5" s="20">
        <v>5.7540000000000004</v>
      </c>
      <c r="W5" s="20">
        <v>7.0049999999999999</v>
      </c>
      <c r="X5" s="20">
        <v>4.4023999999999992</v>
      </c>
      <c r="Y5" s="20">
        <v>4.5110000000000001</v>
      </c>
      <c r="Z5" s="20">
        <v>0.50600000000000001</v>
      </c>
      <c r="AA5" s="20">
        <v>0.97180000000000022</v>
      </c>
      <c r="AB5" s="20">
        <f>Z5/$W5*100</f>
        <v>7.2234118486795147</v>
      </c>
      <c r="AC5" s="20">
        <f>AA5/$W5*100</f>
        <v>13.872947894361173</v>
      </c>
      <c r="AE5" s="48">
        <f>(W5-X5)/W5*100</f>
        <v>37.153461812990727</v>
      </c>
      <c r="AF5" s="48">
        <f>((W5-Y5)/W5*100)-AE5</f>
        <v>-1.5503211991434753</v>
      </c>
      <c r="AG5" s="48">
        <f t="shared" si="0"/>
        <v>57.173447537473237</v>
      </c>
      <c r="AH5" s="48">
        <f>(Z5-AA5)/W5*100</f>
        <v>-6.6495360456816588</v>
      </c>
      <c r="AI5" s="48">
        <f>AA5/W5*100</f>
        <v>13.872947894361173</v>
      </c>
      <c r="AJ5" s="49">
        <f t="shared" si="1"/>
        <v>100</v>
      </c>
      <c r="AK5" s="50">
        <f t="shared" si="2"/>
        <v>60.298438258386867</v>
      </c>
      <c r="AL5" s="51"/>
      <c r="AM5" s="51"/>
    </row>
    <row r="6" spans="1:39" s="12" customFormat="1" x14ac:dyDescent="0.2">
      <c r="A6">
        <v>322</v>
      </c>
      <c r="B6" s="12" t="s">
        <v>117</v>
      </c>
      <c r="C6" s="12" t="s">
        <v>29</v>
      </c>
      <c r="D6" s="33">
        <v>8</v>
      </c>
      <c r="E6" s="34" t="s">
        <v>30</v>
      </c>
      <c r="F6" s="33">
        <v>1</v>
      </c>
      <c r="G6" s="34" t="s">
        <v>31</v>
      </c>
      <c r="H6" s="33">
        <v>4</v>
      </c>
      <c r="I6" s="12" t="s">
        <v>32</v>
      </c>
      <c r="J6" s="34" t="s">
        <v>30</v>
      </c>
      <c r="K6" s="36">
        <v>65</v>
      </c>
      <c r="L6" s="34"/>
      <c r="M6" s="35"/>
      <c r="N6" s="20">
        <v>88.055000000000007</v>
      </c>
      <c r="O6" s="20"/>
      <c r="P6" s="20"/>
      <c r="Q6" s="20">
        <v>2.1274999999999999</v>
      </c>
      <c r="R6" s="20">
        <v>8.5124999999999993</v>
      </c>
      <c r="S6" s="20">
        <v>33.82</v>
      </c>
      <c r="T6" s="20">
        <v>63.875</v>
      </c>
      <c r="U6" s="20">
        <v>37.282499999999999</v>
      </c>
      <c r="V6" s="20">
        <v>5.9850000000000003</v>
      </c>
      <c r="W6" s="20">
        <v>8.9774999999999991</v>
      </c>
      <c r="X6" s="20">
        <v>5.6387499999999999</v>
      </c>
      <c r="Y6" s="20">
        <v>5.4152500000000003</v>
      </c>
      <c r="Z6" s="20">
        <v>2.1112500000000001</v>
      </c>
      <c r="AA6" s="20">
        <v>1.107</v>
      </c>
      <c r="AB6" s="20">
        <f>Z6/$W6*100</f>
        <v>23.517126148705099</v>
      </c>
      <c r="AC6" s="20">
        <f>AA6/$W6*100</f>
        <v>12.330827067669174</v>
      </c>
      <c r="AE6" s="19">
        <f>(W6-X6)/W6*100</f>
        <v>37.190197716513502</v>
      </c>
      <c r="AF6" s="19">
        <f>((W6-Y6)/W6*100)-AE6</f>
        <v>2.4895572263993202</v>
      </c>
      <c r="AG6" s="19">
        <f t="shared" ref="AG6:AG69" si="3">100-AE6-AF6-AH6-AI6</f>
        <v>36.803118908382075</v>
      </c>
      <c r="AH6" s="19">
        <f>(Z6-AA6)/W6*100</f>
        <v>11.186299081035925</v>
      </c>
      <c r="AI6" s="19">
        <f>AA6/W6*100</f>
        <v>12.330827067669174</v>
      </c>
      <c r="AJ6" s="43">
        <f t="shared" ref="AJ6:AJ69" si="4">SUM(AE6:AI6)</f>
        <v>100</v>
      </c>
      <c r="AK6" s="44">
        <f t="shared" ref="AK6:AK69" si="5">68.7+0.211*AE6+1.08*AF6-1.05*AI6</f>
        <v>66.288485101642976</v>
      </c>
    </row>
    <row r="7" spans="1:39" s="12" customFormat="1" x14ac:dyDescent="0.2">
      <c r="A7">
        <v>323</v>
      </c>
      <c r="B7" s="12" t="s">
        <v>117</v>
      </c>
      <c r="C7" s="12" t="s">
        <v>29</v>
      </c>
      <c r="D7" s="33">
        <v>8</v>
      </c>
      <c r="E7" s="34" t="s">
        <v>30</v>
      </c>
      <c r="F7" s="33">
        <v>1</v>
      </c>
      <c r="G7" s="34" t="s">
        <v>31</v>
      </c>
      <c r="H7" s="33">
        <v>4</v>
      </c>
      <c r="I7" s="12" t="s">
        <v>32</v>
      </c>
      <c r="J7" s="34" t="s">
        <v>30</v>
      </c>
      <c r="K7" s="36">
        <v>60</v>
      </c>
      <c r="L7" s="34"/>
      <c r="M7" s="35"/>
      <c r="N7" s="20">
        <v>90.321428571428584</v>
      </c>
      <c r="O7" s="20"/>
      <c r="P7" s="20"/>
      <c r="Q7" s="20">
        <v>1.8514285714285716</v>
      </c>
      <c r="R7" s="20">
        <v>8.154285714285713</v>
      </c>
      <c r="S7" s="20">
        <v>35.705714285714286</v>
      </c>
      <c r="T7" s="20">
        <v>62.89</v>
      </c>
      <c r="U7" s="20">
        <v>39.471428571428575</v>
      </c>
      <c r="V7" s="20">
        <v>6.6642857142857155</v>
      </c>
      <c r="W7" s="20">
        <v>7.5885714285714281</v>
      </c>
      <c r="X7" s="20">
        <v>4.4495714285714287</v>
      </c>
      <c r="Y7" s="20">
        <v>4.4464285714285721</v>
      </c>
      <c r="Z7" s="20">
        <v>0.94671428571428573</v>
      </c>
      <c r="AA7" s="20">
        <v>0.96242857142857141</v>
      </c>
      <c r="AB7" s="20">
        <f>Z7/$W7*100</f>
        <v>12.475527108433736</v>
      </c>
      <c r="AC7" s="20">
        <f>AA7/$W7*100</f>
        <v>12.682605421686747</v>
      </c>
      <c r="AE7" s="19">
        <f>(W7-X7)/W7*100</f>
        <v>41.364834337349393</v>
      </c>
      <c r="AF7" s="19">
        <f>((W7-Y7)/W7*100)-AE7</f>
        <v>4.1415662650592822E-2</v>
      </c>
      <c r="AG7" s="19">
        <f t="shared" si="3"/>
        <v>46.118222891566283</v>
      </c>
      <c r="AH7" s="19">
        <f>(Z7-AA7)/W7*100</f>
        <v>-0.20707831325301163</v>
      </c>
      <c r="AI7" s="19">
        <f>AA7/W7*100</f>
        <v>12.682605421686747</v>
      </c>
      <c r="AJ7" s="43">
        <f t="shared" si="4"/>
        <v>100</v>
      </c>
      <c r="AK7" s="44">
        <f t="shared" si="5"/>
        <v>64.155973268072287</v>
      </c>
    </row>
    <row r="8" spans="1:39" s="12" customFormat="1" x14ac:dyDescent="0.2">
      <c r="A8">
        <v>324</v>
      </c>
      <c r="B8" s="12" t="s">
        <v>117</v>
      </c>
      <c r="C8" s="12" t="s">
        <v>29</v>
      </c>
      <c r="D8" s="33">
        <v>8</v>
      </c>
      <c r="E8" s="34" t="s">
        <v>30</v>
      </c>
      <c r="F8" s="33">
        <v>1</v>
      </c>
      <c r="G8" s="34" t="s">
        <v>31</v>
      </c>
      <c r="H8" s="33">
        <v>4</v>
      </c>
      <c r="I8" s="12" t="s">
        <v>32</v>
      </c>
      <c r="J8" s="34" t="s">
        <v>30</v>
      </c>
      <c r="K8" s="36">
        <v>50</v>
      </c>
      <c r="L8" s="34"/>
      <c r="M8" s="35"/>
      <c r="N8" s="20">
        <v>88.19</v>
      </c>
      <c r="O8" s="20"/>
      <c r="P8" s="20"/>
      <c r="Q8" s="20">
        <v>2.1800000000000002</v>
      </c>
      <c r="R8" s="20">
        <v>8.2962500000000006</v>
      </c>
      <c r="S8" s="20">
        <v>33.625</v>
      </c>
      <c r="T8" s="20">
        <v>62.348750000000003</v>
      </c>
      <c r="U8" s="20">
        <v>37.393749999999997</v>
      </c>
      <c r="V8" s="20">
        <v>5.625</v>
      </c>
      <c r="W8" s="20">
        <v>7.8412499999999996</v>
      </c>
      <c r="X8" s="20">
        <v>5.062875</v>
      </c>
      <c r="Y8" s="20">
        <v>4.4409999999999998</v>
      </c>
      <c r="Z8" s="20">
        <v>1.343375</v>
      </c>
      <c r="AA8" s="20">
        <v>0.69374999999999998</v>
      </c>
      <c r="AB8" s="20">
        <f>Z8/$W8*100</f>
        <v>17.132153674477919</v>
      </c>
      <c r="AC8" s="20">
        <f>AA8/$W8*100</f>
        <v>8.8474414155906267</v>
      </c>
      <c r="AE8" s="19">
        <f>(W8-X8)/W8*100</f>
        <v>35.43280726924916</v>
      </c>
      <c r="AF8" s="19">
        <f>((W8-Y8)/W8*100)-AE8</f>
        <v>7.9308146022636734</v>
      </c>
      <c r="AG8" s="19">
        <f t="shared" si="3"/>
        <v>39.504224454009233</v>
      </c>
      <c r="AH8" s="19">
        <f>(Z8-AA8)/W8*100</f>
        <v>8.2847122588872963</v>
      </c>
      <c r="AI8" s="19">
        <f>AA8/W8*100</f>
        <v>8.8474414155906267</v>
      </c>
      <c r="AJ8" s="43">
        <f t="shared" si="4"/>
        <v>99.999999999999986</v>
      </c>
      <c r="AK8" s="44">
        <f t="shared" si="5"/>
        <v>75.45178861788618</v>
      </c>
    </row>
    <row r="9" spans="1:39" s="12" customFormat="1" x14ac:dyDescent="0.2">
      <c r="A9">
        <v>325</v>
      </c>
      <c r="B9" s="12" t="s">
        <v>117</v>
      </c>
      <c r="C9" s="12" t="s">
        <v>29</v>
      </c>
      <c r="D9" s="37">
        <v>33</v>
      </c>
      <c r="E9" s="38" t="s">
        <v>39</v>
      </c>
      <c r="F9" s="37">
        <v>3</v>
      </c>
      <c r="G9" s="38" t="s">
        <v>40</v>
      </c>
      <c r="H9" s="37">
        <v>14</v>
      </c>
      <c r="I9" s="38" t="s">
        <v>41</v>
      </c>
      <c r="J9" s="39" t="s">
        <v>39</v>
      </c>
      <c r="K9" s="36">
        <v>100</v>
      </c>
      <c r="L9" s="39"/>
      <c r="M9" s="40"/>
      <c r="N9" s="20">
        <v>88.435000000000002</v>
      </c>
      <c r="O9" s="20"/>
      <c r="P9" s="20"/>
      <c r="Q9" s="20">
        <v>1.4750000000000001</v>
      </c>
      <c r="R9" s="20">
        <v>9.49</v>
      </c>
      <c r="S9" s="20">
        <v>34.145000000000003</v>
      </c>
      <c r="T9" s="20">
        <v>58.41</v>
      </c>
      <c r="U9" s="20">
        <v>38.58</v>
      </c>
      <c r="V9" s="20">
        <v>7.3550000000000004</v>
      </c>
      <c r="W9" s="20">
        <v>15.7</v>
      </c>
      <c r="X9" s="20">
        <v>11.305</v>
      </c>
      <c r="Y9" s="20">
        <v>9.9540000000000006</v>
      </c>
      <c r="Z9" s="20">
        <v>2.8339999999999996</v>
      </c>
      <c r="AA9" s="20">
        <v>1.55</v>
      </c>
      <c r="AB9" s="20">
        <f>Z9/$W9*100</f>
        <v>18.050955414012737</v>
      </c>
      <c r="AC9" s="20">
        <f>AA9/$W9*100</f>
        <v>9.8726114649681538</v>
      </c>
      <c r="AE9" s="19">
        <f>(W9-X9)/W9*100</f>
        <v>27.993630573248407</v>
      </c>
      <c r="AF9" s="19">
        <f>((W9-Y9)/W9*100)-AE9</f>
        <v>8.6050955414012726</v>
      </c>
      <c r="AG9" s="19">
        <f t="shared" si="3"/>
        <v>45.350318471337587</v>
      </c>
      <c r="AH9" s="19">
        <f>(Z9-AA9)/W9*100</f>
        <v>8.1783439490445833</v>
      </c>
      <c r="AI9" s="19">
        <f>AA9/W9*100</f>
        <v>9.8726114649681538</v>
      </c>
      <c r="AJ9" s="43">
        <f t="shared" si="4"/>
        <v>100.00000000000001</v>
      </c>
      <c r="AK9" s="44">
        <f t="shared" si="5"/>
        <v>73.53391719745224</v>
      </c>
    </row>
    <row r="10" spans="1:39" s="12" customFormat="1" x14ac:dyDescent="0.2">
      <c r="A10">
        <v>326</v>
      </c>
      <c r="B10" s="12" t="s">
        <v>117</v>
      </c>
      <c r="C10" s="12" t="s">
        <v>29</v>
      </c>
      <c r="D10" s="37">
        <v>33</v>
      </c>
      <c r="E10" s="38" t="s">
        <v>39</v>
      </c>
      <c r="F10" s="37">
        <v>3</v>
      </c>
      <c r="G10" s="38" t="s">
        <v>40</v>
      </c>
      <c r="H10" s="37">
        <v>14</v>
      </c>
      <c r="I10" s="38" t="s">
        <v>41</v>
      </c>
      <c r="J10" s="39" t="s">
        <v>39</v>
      </c>
      <c r="K10" s="36">
        <v>100</v>
      </c>
      <c r="L10" s="39"/>
      <c r="M10" s="40"/>
      <c r="N10" s="20">
        <v>86.13</v>
      </c>
      <c r="O10" s="20"/>
      <c r="P10" s="20"/>
      <c r="Q10" s="20">
        <v>1.92</v>
      </c>
      <c r="R10" s="20">
        <v>10.193333333333333</v>
      </c>
      <c r="S10" s="20">
        <v>27.785</v>
      </c>
      <c r="T10" s="20">
        <v>46.57</v>
      </c>
      <c r="U10" s="20">
        <v>32.090000000000003</v>
      </c>
      <c r="V10" s="20">
        <v>6.7016666666666671</v>
      </c>
      <c r="W10" s="20">
        <v>20.096666666666668</v>
      </c>
      <c r="X10" s="20">
        <v>13.936833333333334</v>
      </c>
      <c r="Y10" s="20">
        <v>12.066166666666666</v>
      </c>
      <c r="Z10" s="20">
        <v>5.4233333333333329</v>
      </c>
      <c r="AA10" s="20">
        <v>2.5391666666666666</v>
      </c>
      <c r="AB10" s="20">
        <f>Z10/$W10*100</f>
        <v>26.986233206170173</v>
      </c>
      <c r="AC10" s="20">
        <f>AA10/$W10*100</f>
        <v>12.634765301044947</v>
      </c>
      <c r="AE10" s="19">
        <f>(W10-X10)/W10*100</f>
        <v>30.651020069663293</v>
      </c>
      <c r="AF10" s="19">
        <f>((W10-Y10)/W10*100)-AE10</f>
        <v>9.3083430087908532</v>
      </c>
      <c r="AG10" s="19">
        <f t="shared" si="3"/>
        <v>33.054403715375685</v>
      </c>
      <c r="AH10" s="19">
        <f>(Z10-AA10)/W10*100</f>
        <v>14.351467905125226</v>
      </c>
      <c r="AI10" s="19">
        <f>AA10/W10*100</f>
        <v>12.634765301044947</v>
      </c>
      <c r="AJ10" s="43">
        <f t="shared" si="4"/>
        <v>100</v>
      </c>
      <c r="AK10" s="44">
        <f t="shared" si="5"/>
        <v>71.953872118095887</v>
      </c>
    </row>
    <row r="11" spans="1:39" s="12" customFormat="1" x14ac:dyDescent="0.2">
      <c r="A11">
        <v>327</v>
      </c>
      <c r="B11" s="12" t="s">
        <v>117</v>
      </c>
      <c r="C11" s="12" t="s">
        <v>29</v>
      </c>
      <c r="D11" s="37">
        <v>33</v>
      </c>
      <c r="E11" s="38" t="s">
        <v>39</v>
      </c>
      <c r="F11" s="37">
        <v>3</v>
      </c>
      <c r="G11" s="38" t="s">
        <v>40</v>
      </c>
      <c r="H11" s="37">
        <v>14</v>
      </c>
      <c r="I11" s="38" t="s">
        <v>41</v>
      </c>
      <c r="J11" s="39" t="s">
        <v>39</v>
      </c>
      <c r="K11" s="36">
        <v>100</v>
      </c>
      <c r="L11" s="39"/>
      <c r="M11" s="40"/>
      <c r="N11" s="20">
        <v>87.372500000000002</v>
      </c>
      <c r="O11" s="20"/>
      <c r="P11" s="20"/>
      <c r="Q11" s="20">
        <v>1.66875</v>
      </c>
      <c r="R11" s="20">
        <v>11.018750000000001</v>
      </c>
      <c r="S11" s="20">
        <v>26.108750000000001</v>
      </c>
      <c r="T11" s="20">
        <v>41.494999999999997</v>
      </c>
      <c r="U11" s="20">
        <v>29.688749999999999</v>
      </c>
      <c r="V11" s="20">
        <v>6.97</v>
      </c>
      <c r="W11" s="20">
        <v>21.754999999999999</v>
      </c>
      <c r="X11" s="20">
        <v>15.269125000000001</v>
      </c>
      <c r="Y11" s="20">
        <v>13.292999999999999</v>
      </c>
      <c r="Z11" s="20">
        <v>5.8554999999999993</v>
      </c>
      <c r="AA11" s="20">
        <v>2.7762500000000001</v>
      </c>
      <c r="AB11" s="20">
        <f>Z11/$W11*100</f>
        <v>26.915651574350726</v>
      </c>
      <c r="AC11" s="20">
        <f>AA11/$W11*100</f>
        <v>12.76143415306826</v>
      </c>
      <c r="AE11" s="19">
        <f>(W11-X11)/W11*100</f>
        <v>29.81326131923695</v>
      </c>
      <c r="AF11" s="19">
        <f>((W11-Y11)/W11*100)-AE11</f>
        <v>9.0835440128706111</v>
      </c>
      <c r="AG11" s="19">
        <f t="shared" si="3"/>
        <v>34.187543093541727</v>
      </c>
      <c r="AH11" s="19">
        <f>(Z11-AA11)/W11*100</f>
        <v>14.154217421282461</v>
      </c>
      <c r="AI11" s="19">
        <f>AA11/W11*100</f>
        <v>12.76143415306826</v>
      </c>
      <c r="AJ11" s="43">
        <f t="shared" si="4"/>
        <v>100.00000000000001</v>
      </c>
      <c r="AK11" s="44">
        <f t="shared" si="5"/>
        <v>71.40131981153759</v>
      </c>
    </row>
    <row r="12" spans="1:39" s="12" customFormat="1" x14ac:dyDescent="0.2">
      <c r="A12">
        <v>328</v>
      </c>
      <c r="B12" s="12" t="s">
        <v>117</v>
      </c>
      <c r="C12" s="12" t="s">
        <v>29</v>
      </c>
      <c r="D12" s="37">
        <v>33</v>
      </c>
      <c r="E12" s="38" t="s">
        <v>39</v>
      </c>
      <c r="F12" s="37">
        <v>3</v>
      </c>
      <c r="G12" s="38" t="s">
        <v>40</v>
      </c>
      <c r="H12" s="37">
        <v>14</v>
      </c>
      <c r="I12" s="38" t="s">
        <v>41</v>
      </c>
      <c r="J12" s="39" t="s">
        <v>39</v>
      </c>
      <c r="K12" s="36">
        <v>100</v>
      </c>
      <c r="L12" s="39"/>
      <c r="M12" s="40"/>
      <c r="N12" s="20">
        <v>87.665555555555542</v>
      </c>
      <c r="O12" s="20"/>
      <c r="P12" s="20"/>
      <c r="Q12" s="20">
        <v>1.7866666666666664</v>
      </c>
      <c r="R12" s="20">
        <v>12.876666666666665</v>
      </c>
      <c r="S12" s="20">
        <v>22.965555555555557</v>
      </c>
      <c r="T12" s="20">
        <v>35.042222222222229</v>
      </c>
      <c r="U12" s="20">
        <v>25.80222222222222</v>
      </c>
      <c r="V12" s="20">
        <v>6.3255555555555549</v>
      </c>
      <c r="W12" s="20">
        <v>23.143333333333334</v>
      </c>
      <c r="X12" s="20">
        <v>16.003</v>
      </c>
      <c r="Y12" s="20">
        <v>13.928888888888887</v>
      </c>
      <c r="Z12" s="20">
        <v>6.0402222222222228</v>
      </c>
      <c r="AA12" s="20">
        <v>2.5878888888888891</v>
      </c>
      <c r="AB12" s="20">
        <f>Z12/$W12*100</f>
        <v>26.099188631235297</v>
      </c>
      <c r="AC12" s="20">
        <f>AA12/$W12*100</f>
        <v>11.182005857218302</v>
      </c>
      <c r="AE12" s="19">
        <f>(W12-X12)/W12*100</f>
        <v>30.852657352729366</v>
      </c>
      <c r="AF12" s="19">
        <f>((W12-Y12)/W12*100)-AE12</f>
        <v>8.9620241010130215</v>
      </c>
      <c r="AG12" s="19">
        <f t="shared" si="3"/>
        <v>34.086129915022312</v>
      </c>
      <c r="AH12" s="19">
        <f>(Z12-AA12)/W12*100</f>
        <v>14.917182774016997</v>
      </c>
      <c r="AI12" s="19">
        <f>AA12/W12*100</f>
        <v>11.182005857218302</v>
      </c>
      <c r="AJ12" s="43">
        <f t="shared" si="4"/>
        <v>99.999999999999986</v>
      </c>
      <c r="AK12" s="44">
        <f t="shared" si="5"/>
        <v>73.147790580440741</v>
      </c>
    </row>
    <row r="13" spans="1:39" s="12" customFormat="1" x14ac:dyDescent="0.2">
      <c r="A13">
        <v>329</v>
      </c>
      <c r="B13" s="12" t="s">
        <v>117</v>
      </c>
      <c r="C13" s="12" t="s">
        <v>29</v>
      </c>
      <c r="D13" s="37">
        <v>33</v>
      </c>
      <c r="E13" s="38" t="s">
        <v>39</v>
      </c>
      <c r="F13" s="37">
        <v>3</v>
      </c>
      <c r="G13" s="38" t="s">
        <v>40</v>
      </c>
      <c r="H13" s="37">
        <v>14</v>
      </c>
      <c r="I13" s="38" t="s">
        <v>41</v>
      </c>
      <c r="J13" s="41" t="s">
        <v>39</v>
      </c>
      <c r="K13" s="36">
        <v>96.297979797979806</v>
      </c>
      <c r="L13" s="41"/>
      <c r="M13" s="40"/>
      <c r="N13" s="20">
        <v>86.1</v>
      </c>
      <c r="O13" s="20"/>
      <c r="P13" s="20"/>
      <c r="Q13" s="20">
        <v>1.91</v>
      </c>
      <c r="R13" s="20">
        <v>7.75</v>
      </c>
      <c r="S13" s="20">
        <v>32.090000000000003</v>
      </c>
      <c r="T13" s="20">
        <v>57.03</v>
      </c>
      <c r="U13" s="20">
        <v>35.659999999999997</v>
      </c>
      <c r="V13" s="20">
        <v>5.71</v>
      </c>
      <c r="W13" s="20">
        <v>13.57</v>
      </c>
      <c r="X13" s="20">
        <v>9.4619999999999997</v>
      </c>
      <c r="Y13" s="20">
        <v>8.4060000000000006</v>
      </c>
      <c r="Z13" s="20">
        <v>3.2290000000000001</v>
      </c>
      <c r="AA13" s="20">
        <v>1.391</v>
      </c>
      <c r="AB13" s="20">
        <f>Z13/$W13*100</f>
        <v>23.795136330140014</v>
      </c>
      <c r="AC13" s="20">
        <f>AA13/$W13*100</f>
        <v>10.250552689756816</v>
      </c>
      <c r="AE13" s="19">
        <f>(W13-X13)/W13*100</f>
        <v>30.272660280029477</v>
      </c>
      <c r="AF13" s="19">
        <f>((W13-Y13)/W13*100)-AE13</f>
        <v>7.7818717759764127</v>
      </c>
      <c r="AG13" s="19">
        <f t="shared" si="3"/>
        <v>38.150331613854107</v>
      </c>
      <c r="AH13" s="19">
        <f>(Z13-AA13)/W13*100</f>
        <v>13.544583640383198</v>
      </c>
      <c r="AI13" s="19">
        <f>AA13/W13*100</f>
        <v>10.250552689756816</v>
      </c>
      <c r="AJ13" s="43">
        <f t="shared" si="4"/>
        <v>100.00000000000001</v>
      </c>
      <c r="AK13" s="44">
        <f t="shared" si="5"/>
        <v>72.728872512896103</v>
      </c>
    </row>
    <row r="14" spans="1:39" s="12" customFormat="1" x14ac:dyDescent="0.2">
      <c r="A14">
        <v>330</v>
      </c>
      <c r="B14" s="12" t="s">
        <v>117</v>
      </c>
      <c r="C14" s="12" t="s">
        <v>29</v>
      </c>
      <c r="D14" s="37">
        <v>33</v>
      </c>
      <c r="E14" s="38" t="s">
        <v>39</v>
      </c>
      <c r="F14" s="37">
        <v>3</v>
      </c>
      <c r="G14" s="38" t="s">
        <v>40</v>
      </c>
      <c r="H14" s="37">
        <v>14</v>
      </c>
      <c r="I14" s="38" t="s">
        <v>41</v>
      </c>
      <c r="J14" s="41" t="s">
        <v>39</v>
      </c>
      <c r="K14" s="36">
        <v>96.297979797979806</v>
      </c>
      <c r="L14" s="41"/>
      <c r="M14" s="40"/>
      <c r="N14" s="20">
        <v>87.447272727272718</v>
      </c>
      <c r="O14" s="20"/>
      <c r="P14" s="20"/>
      <c r="Q14" s="20">
        <v>1.9109090909090909</v>
      </c>
      <c r="R14" s="20">
        <v>10.159090909090908</v>
      </c>
      <c r="S14" s="20">
        <v>28.644545454545451</v>
      </c>
      <c r="T14" s="20">
        <v>48.023636363636363</v>
      </c>
      <c r="U14" s="20">
        <v>33.24</v>
      </c>
      <c r="V14" s="20">
        <v>7.000909090909091</v>
      </c>
      <c r="W14" s="20">
        <v>19.16</v>
      </c>
      <c r="X14" s="20">
        <v>13.533454545454545</v>
      </c>
      <c r="Y14" s="20">
        <v>11.950636363636365</v>
      </c>
      <c r="Z14" s="20">
        <v>4.7780909090909089</v>
      </c>
      <c r="AA14" s="20">
        <v>2.2938181818181818</v>
      </c>
      <c r="AB14" s="20">
        <f>Z14/$W14*100</f>
        <v>24.937843993167583</v>
      </c>
      <c r="AC14" s="20">
        <f>AA14/$W14*100</f>
        <v>11.971911178591762</v>
      </c>
      <c r="AE14" s="19">
        <f>(W14-X14)/W14*100</f>
        <v>29.366103624976279</v>
      </c>
      <c r="AF14" s="19">
        <f>((W14-Y14)/W14*100)-AE14</f>
        <v>8.261055228696133</v>
      </c>
      <c r="AG14" s="19">
        <f t="shared" si="3"/>
        <v>37.434997153160005</v>
      </c>
      <c r="AH14" s="19">
        <f>(Z14-AA14)/W14*100</f>
        <v>12.965932814575821</v>
      </c>
      <c r="AI14" s="19">
        <f>AA14/W14*100</f>
        <v>11.971911178591762</v>
      </c>
      <c r="AJ14" s="43">
        <f t="shared" si="4"/>
        <v>100.00000000000001</v>
      </c>
      <c r="AK14" s="44">
        <f t="shared" si="5"/>
        <v>71.247680774340466</v>
      </c>
    </row>
    <row r="15" spans="1:39" s="12" customFormat="1" x14ac:dyDescent="0.2">
      <c r="A15">
        <v>331</v>
      </c>
      <c r="B15" s="12" t="s">
        <v>117</v>
      </c>
      <c r="C15" s="12" t="s">
        <v>29</v>
      </c>
      <c r="D15" s="37">
        <v>33</v>
      </c>
      <c r="E15" s="38" t="s">
        <v>39</v>
      </c>
      <c r="F15" s="37">
        <v>3</v>
      </c>
      <c r="G15" s="38" t="s">
        <v>40</v>
      </c>
      <c r="H15" s="37">
        <v>14</v>
      </c>
      <c r="I15" s="38" t="s">
        <v>41</v>
      </c>
      <c r="J15" s="41" t="s">
        <v>39</v>
      </c>
      <c r="K15" s="36">
        <v>96.297979797979806</v>
      </c>
      <c r="L15" s="41"/>
      <c r="M15" s="40"/>
      <c r="N15" s="20">
        <v>88.748333333333335</v>
      </c>
      <c r="O15" s="20"/>
      <c r="P15" s="20"/>
      <c r="Q15" s="20">
        <v>1.8916666666666666</v>
      </c>
      <c r="R15" s="20">
        <v>11.056666666666667</v>
      </c>
      <c r="S15" s="20">
        <v>25.128333333333334</v>
      </c>
      <c r="T15" s="20">
        <v>39.891666666666659</v>
      </c>
      <c r="U15" s="20">
        <v>27.92</v>
      </c>
      <c r="V15" s="20">
        <v>6.5350000000000001</v>
      </c>
      <c r="W15" s="20">
        <v>21.903333333333332</v>
      </c>
      <c r="X15" s="20">
        <v>15.727666666666666</v>
      </c>
      <c r="Y15" s="20">
        <v>13.805</v>
      </c>
      <c r="Z15" s="20">
        <v>5.7778333333333336</v>
      </c>
      <c r="AA15" s="20">
        <v>1.9895000000000003</v>
      </c>
      <c r="AB15" s="20">
        <f>Z15/$W15*100</f>
        <v>26.378785572972152</v>
      </c>
      <c r="AC15" s="20">
        <f>AA15/$W15*100</f>
        <v>9.0830923755897146</v>
      </c>
      <c r="AE15" s="19">
        <f>(W15-X15)/W15*100</f>
        <v>28.195099680413939</v>
      </c>
      <c r="AF15" s="19">
        <f>((W15-Y15)/W15*100)-AE15</f>
        <v>8.7779637802465373</v>
      </c>
      <c r="AG15" s="19">
        <f t="shared" si="3"/>
        <v>36.648150966367382</v>
      </c>
      <c r="AH15" s="19">
        <f>(Z15-AA15)/W15*100</f>
        <v>17.295693197382437</v>
      </c>
      <c r="AI15" s="19">
        <f>AA15/W15*100</f>
        <v>9.0830923755897146</v>
      </c>
      <c r="AJ15" s="43">
        <f t="shared" si="4"/>
        <v>100.00000000000001</v>
      </c>
      <c r="AK15" s="44">
        <f t="shared" si="5"/>
        <v>74.592119920864405</v>
      </c>
    </row>
    <row r="16" spans="1:39" s="12" customFormat="1" x14ac:dyDescent="0.2">
      <c r="A16">
        <v>332</v>
      </c>
      <c r="B16" s="12" t="s">
        <v>117</v>
      </c>
      <c r="C16" s="12" t="s">
        <v>29</v>
      </c>
      <c r="D16" s="37">
        <v>33</v>
      </c>
      <c r="E16" s="38" t="s">
        <v>39</v>
      </c>
      <c r="F16" s="37">
        <v>3</v>
      </c>
      <c r="G16" s="38" t="s">
        <v>40</v>
      </c>
      <c r="H16" s="37">
        <v>14</v>
      </c>
      <c r="I16" s="38" t="s">
        <v>41</v>
      </c>
      <c r="J16" s="41" t="s">
        <v>39</v>
      </c>
      <c r="K16" s="36">
        <v>90.1111111111111</v>
      </c>
      <c r="L16" s="41"/>
      <c r="M16" s="40"/>
      <c r="N16" s="20">
        <v>87.275000000000006</v>
      </c>
      <c r="O16" s="20"/>
      <c r="P16" s="20"/>
      <c r="Q16" s="20">
        <v>1.78</v>
      </c>
      <c r="R16" s="20">
        <v>10.56</v>
      </c>
      <c r="S16" s="20">
        <v>34.090000000000003</v>
      </c>
      <c r="T16" s="20">
        <v>64.894999999999996</v>
      </c>
      <c r="U16" s="20">
        <v>39.35</v>
      </c>
      <c r="V16" s="20">
        <v>6.8150000000000004</v>
      </c>
      <c r="W16" s="20">
        <v>9.7750000000000004</v>
      </c>
      <c r="X16" s="20">
        <v>5.7634999999999996</v>
      </c>
      <c r="Y16" s="20">
        <v>5.4215</v>
      </c>
      <c r="Z16" s="20">
        <v>2.681</v>
      </c>
      <c r="AA16" s="20">
        <v>0.75800000000000001</v>
      </c>
      <c r="AB16" s="20">
        <f>Z16/$W16*100</f>
        <v>27.427109974424553</v>
      </c>
      <c r="AC16" s="20">
        <f>AA16/$W16*100</f>
        <v>7.7544757033248075</v>
      </c>
      <c r="AE16" s="19">
        <f>(W16-X16)/W16*100</f>
        <v>41.038363171355506</v>
      </c>
      <c r="AF16" s="19">
        <f>((W16-Y16)/W16*100)-AE16</f>
        <v>3.4987212276214805</v>
      </c>
      <c r="AG16" s="19">
        <f t="shared" si="3"/>
        <v>28.035805626598467</v>
      </c>
      <c r="AH16" s="19">
        <f>(Z16-AA16)/W16*100</f>
        <v>19.672634271099742</v>
      </c>
      <c r="AI16" s="19">
        <f>AA16/W16*100</f>
        <v>7.7544757033248075</v>
      </c>
      <c r="AJ16" s="43">
        <f t="shared" si="4"/>
        <v>100</v>
      </c>
      <c r="AK16" s="44">
        <f t="shared" si="5"/>
        <v>72.99551406649617</v>
      </c>
    </row>
    <row r="17" spans="1:39" s="12" customFormat="1" x14ac:dyDescent="0.2">
      <c r="A17">
        <v>333</v>
      </c>
      <c r="B17" s="12" t="s">
        <v>117</v>
      </c>
      <c r="C17" s="12" t="s">
        <v>29</v>
      </c>
      <c r="D17" s="37">
        <v>33</v>
      </c>
      <c r="E17" s="38" t="s">
        <v>39</v>
      </c>
      <c r="F17" s="37">
        <v>3</v>
      </c>
      <c r="G17" s="38" t="s">
        <v>40</v>
      </c>
      <c r="H17" s="37">
        <v>14</v>
      </c>
      <c r="I17" s="38" t="s">
        <v>41</v>
      </c>
      <c r="J17" s="41" t="s">
        <v>39</v>
      </c>
      <c r="K17" s="36">
        <v>90.1111111111111</v>
      </c>
      <c r="L17" s="41"/>
      <c r="M17" s="40"/>
      <c r="N17" s="20">
        <v>88.573333333333338</v>
      </c>
      <c r="O17" s="20"/>
      <c r="P17" s="20"/>
      <c r="Q17" s="20">
        <v>1.55</v>
      </c>
      <c r="R17" s="20">
        <v>8.4266666666666676</v>
      </c>
      <c r="S17" s="20">
        <v>31.64</v>
      </c>
      <c r="T17" s="20">
        <v>53.566666666666663</v>
      </c>
      <c r="U17" s="20">
        <v>35.53</v>
      </c>
      <c r="V17" s="20">
        <v>5.96</v>
      </c>
      <c r="W17" s="20">
        <v>12.616666666666667</v>
      </c>
      <c r="X17" s="20">
        <v>8.9746666666666659</v>
      </c>
      <c r="Y17" s="20">
        <v>7.8980000000000006</v>
      </c>
      <c r="Z17" s="20">
        <v>2.3460000000000001</v>
      </c>
      <c r="AA17" s="20">
        <v>1.35</v>
      </c>
      <c r="AB17" s="20">
        <f>Z17/$W17*100</f>
        <v>18.59445178335535</v>
      </c>
      <c r="AC17" s="20">
        <f>AA17/$W17*100</f>
        <v>10.700132100396303</v>
      </c>
      <c r="AE17" s="19">
        <f>(W17-X17)/W17*100</f>
        <v>28.86657859973581</v>
      </c>
      <c r="AF17" s="19">
        <f>((W17-Y17)/W17*100)-AE17</f>
        <v>8.5336856010567885</v>
      </c>
      <c r="AG17" s="19">
        <f t="shared" si="3"/>
        <v>44.005284015852041</v>
      </c>
      <c r="AH17" s="19">
        <f>(Z17-AA17)/W17*100</f>
        <v>7.8943196829590487</v>
      </c>
      <c r="AI17" s="19">
        <f>AA17/W17*100</f>
        <v>10.700132100396303</v>
      </c>
      <c r="AJ17" s="43">
        <f t="shared" si="4"/>
        <v>99.999999999999986</v>
      </c>
      <c r="AK17" s="44">
        <f t="shared" si="5"/>
        <v>72.772089828269458</v>
      </c>
    </row>
    <row r="18" spans="1:39" s="12" customFormat="1" x14ac:dyDescent="0.2">
      <c r="A18">
        <v>334</v>
      </c>
      <c r="B18" s="12" t="s">
        <v>117</v>
      </c>
      <c r="C18" s="12" t="s">
        <v>29</v>
      </c>
      <c r="D18" s="37">
        <v>33</v>
      </c>
      <c r="E18" s="38" t="s">
        <v>39</v>
      </c>
      <c r="F18" s="37">
        <v>3</v>
      </c>
      <c r="G18" s="38" t="s">
        <v>40</v>
      </c>
      <c r="H18" s="37">
        <v>14</v>
      </c>
      <c r="I18" s="38" t="s">
        <v>41</v>
      </c>
      <c r="J18" s="41" t="s">
        <v>39</v>
      </c>
      <c r="K18" s="36">
        <v>90.1111111111111</v>
      </c>
      <c r="L18" s="41"/>
      <c r="M18" s="40"/>
      <c r="N18" s="20">
        <v>86.623333333333335</v>
      </c>
      <c r="O18" s="20"/>
      <c r="P18" s="20"/>
      <c r="Q18" s="20">
        <v>1.9016666666666664</v>
      </c>
      <c r="R18" s="20">
        <v>10.493333333333334</v>
      </c>
      <c r="S18" s="20">
        <v>26.033333333333335</v>
      </c>
      <c r="T18" s="20">
        <v>42.738333333333337</v>
      </c>
      <c r="U18" s="20">
        <v>30.06</v>
      </c>
      <c r="V18" s="20">
        <v>6.71</v>
      </c>
      <c r="W18" s="20">
        <v>19.886666666666667</v>
      </c>
      <c r="X18" s="20">
        <v>13.982999999999999</v>
      </c>
      <c r="Y18" s="20">
        <v>12.05</v>
      </c>
      <c r="Z18" s="20">
        <v>4.4305000000000003</v>
      </c>
      <c r="AA18" s="20">
        <v>2.3146666666666671</v>
      </c>
      <c r="AB18" s="20">
        <f>Z18/$W18*100</f>
        <v>22.278746228628897</v>
      </c>
      <c r="AC18" s="20">
        <f>AA18/$W18*100</f>
        <v>11.63928930606772</v>
      </c>
      <c r="AE18" s="19">
        <f>(W18-X18)/W18*100</f>
        <v>29.686557157224275</v>
      </c>
      <c r="AF18" s="19">
        <f>((W18-Y18)/W18*100)-AE18</f>
        <v>9.7200804559168539</v>
      </c>
      <c r="AG18" s="19">
        <f t="shared" si="3"/>
        <v>38.314616158229967</v>
      </c>
      <c r="AH18" s="19">
        <f>(Z18-AA18)/W18*100</f>
        <v>10.63945692256118</v>
      </c>
      <c r="AI18" s="19">
        <f>AA18/W18*100</f>
        <v>11.63928930606772</v>
      </c>
      <c r="AJ18" s="43">
        <f t="shared" si="4"/>
        <v>100</v>
      </c>
      <c r="AK18" s="44">
        <f t="shared" si="5"/>
        <v>73.240296681193428</v>
      </c>
    </row>
    <row r="19" spans="1:39" s="12" customFormat="1" x14ac:dyDescent="0.2">
      <c r="A19">
        <v>335</v>
      </c>
      <c r="B19" s="12" t="s">
        <v>117</v>
      </c>
      <c r="C19" s="12" t="s">
        <v>29</v>
      </c>
      <c r="D19" s="37">
        <v>33</v>
      </c>
      <c r="E19" s="38" t="s">
        <v>39</v>
      </c>
      <c r="F19" s="37">
        <v>3</v>
      </c>
      <c r="G19" s="38" t="s">
        <v>40</v>
      </c>
      <c r="H19" s="37">
        <v>14</v>
      </c>
      <c r="I19" s="38" t="s">
        <v>41</v>
      </c>
      <c r="J19" s="41" t="s">
        <v>39</v>
      </c>
      <c r="K19" s="36">
        <v>80.333333333333343</v>
      </c>
      <c r="L19" s="41"/>
      <c r="M19" s="40"/>
      <c r="N19" s="20">
        <v>88.073333333333338</v>
      </c>
      <c r="O19" s="20"/>
      <c r="P19" s="20"/>
      <c r="Q19" s="20">
        <v>1.8966666666666667</v>
      </c>
      <c r="R19" s="20">
        <v>9.1</v>
      </c>
      <c r="S19" s="20">
        <v>30.146666666666665</v>
      </c>
      <c r="T19" s="20">
        <v>50.983333333333327</v>
      </c>
      <c r="U19" s="20">
        <v>35.049999999999997</v>
      </c>
      <c r="V19" s="20">
        <v>6.76</v>
      </c>
      <c r="W19" s="20">
        <v>16.653333333333332</v>
      </c>
      <c r="X19" s="20">
        <v>11.733333333333333</v>
      </c>
      <c r="Y19" s="20">
        <v>10.268333333333333</v>
      </c>
      <c r="Z19" s="20">
        <v>3.0736666666666665</v>
      </c>
      <c r="AA19" s="20">
        <v>2.0420000000000003</v>
      </c>
      <c r="AB19" s="20">
        <f>Z19/$W19*100</f>
        <v>18.456765412329865</v>
      </c>
      <c r="AC19" s="20">
        <f>AA19/$W19*100</f>
        <v>12.261809447558049</v>
      </c>
      <c r="AE19" s="19">
        <f>(W19-X19)/W19*100</f>
        <v>29.543634907926343</v>
      </c>
      <c r="AF19" s="19">
        <f>((W19-Y19)/W19*100)-AE19</f>
        <v>8.7970376301040822</v>
      </c>
      <c r="AG19" s="19">
        <f t="shared" si="3"/>
        <v>43.202562049639702</v>
      </c>
      <c r="AH19" s="19">
        <f>(Z19-AA19)/W19*100</f>
        <v>6.1949559647718155</v>
      </c>
      <c r="AI19" s="19">
        <f>AA19/W19*100</f>
        <v>12.261809447558049</v>
      </c>
      <c r="AJ19" s="43">
        <f t="shared" si="4"/>
        <v>100</v>
      </c>
      <c r="AK19" s="44">
        <f t="shared" si="5"/>
        <v>71.559607686148908</v>
      </c>
    </row>
    <row r="20" spans="1:39" s="12" customFormat="1" x14ac:dyDescent="0.2">
      <c r="A20">
        <v>336</v>
      </c>
      <c r="B20" s="12" t="s">
        <v>117</v>
      </c>
      <c r="C20" s="12" t="s">
        <v>29</v>
      </c>
      <c r="D20" s="37">
        <v>33</v>
      </c>
      <c r="E20" s="38" t="s">
        <v>39</v>
      </c>
      <c r="F20" s="37">
        <v>3</v>
      </c>
      <c r="G20" s="38" t="s">
        <v>40</v>
      </c>
      <c r="H20" s="37">
        <v>14</v>
      </c>
      <c r="I20" s="38" t="s">
        <v>41</v>
      </c>
      <c r="J20" s="41" t="s">
        <v>39</v>
      </c>
      <c r="K20" s="36">
        <v>80.333333333333343</v>
      </c>
      <c r="L20" s="41"/>
      <c r="M20" s="40"/>
      <c r="N20" s="20">
        <v>86.902500000000003</v>
      </c>
      <c r="O20" s="20"/>
      <c r="P20" s="20"/>
      <c r="Q20" s="20">
        <v>1.81</v>
      </c>
      <c r="R20" s="20">
        <v>10.73</v>
      </c>
      <c r="S20" s="20">
        <v>25.522500000000001</v>
      </c>
      <c r="T20" s="20">
        <v>40.655000000000001</v>
      </c>
      <c r="U20" s="20">
        <v>28.56</v>
      </c>
      <c r="V20" s="20">
        <v>6.4225000000000003</v>
      </c>
      <c r="W20" s="20">
        <v>21.787500000000001</v>
      </c>
      <c r="X20" s="20">
        <v>15.298499999999999</v>
      </c>
      <c r="Y20" s="20">
        <v>13.36725</v>
      </c>
      <c r="Z20" s="20">
        <v>6.17075</v>
      </c>
      <c r="AA20" s="20">
        <v>2.8959999999999999</v>
      </c>
      <c r="AB20" s="20">
        <f>Z20/$W20*100</f>
        <v>28.322432587492823</v>
      </c>
      <c r="AC20" s="20">
        <f>AA20/$W20*100</f>
        <v>13.292025243832473</v>
      </c>
      <c r="AE20" s="19">
        <f>(W20-X20)/W20*100</f>
        <v>29.783132530120493</v>
      </c>
      <c r="AF20" s="19">
        <f>((W20-Y20)/W20*100)-AE20</f>
        <v>8.8640275387263294</v>
      </c>
      <c r="AG20" s="19">
        <f t="shared" si="3"/>
        <v>33.030407343660343</v>
      </c>
      <c r="AH20" s="19">
        <f>(Z20-AA20)/W20*100</f>
        <v>15.030407343660354</v>
      </c>
      <c r="AI20" s="19">
        <f>AA20/W20*100</f>
        <v>13.292025243832473</v>
      </c>
      <c r="AJ20" s="43">
        <f t="shared" si="4"/>
        <v>99.999999999999986</v>
      </c>
      <c r="AK20" s="44">
        <f t="shared" si="5"/>
        <v>70.600764199655771</v>
      </c>
    </row>
    <row r="21" spans="1:39" s="12" customFormat="1" x14ac:dyDescent="0.2">
      <c r="A21">
        <v>337</v>
      </c>
      <c r="B21" s="12" t="s">
        <v>117</v>
      </c>
      <c r="C21" s="12" t="s">
        <v>29</v>
      </c>
      <c r="D21" s="37">
        <v>33</v>
      </c>
      <c r="E21" s="38" t="s">
        <v>39</v>
      </c>
      <c r="F21" s="37">
        <v>3</v>
      </c>
      <c r="G21" s="38" t="s">
        <v>40</v>
      </c>
      <c r="H21" s="37">
        <v>14</v>
      </c>
      <c r="I21" s="38" t="s">
        <v>41</v>
      </c>
      <c r="J21" s="41" t="s">
        <v>39</v>
      </c>
      <c r="K21" s="36">
        <v>67.216666666666669</v>
      </c>
      <c r="L21" s="41"/>
      <c r="M21" s="40"/>
      <c r="N21" s="20">
        <v>89.635999999999996</v>
      </c>
      <c r="O21" s="20"/>
      <c r="P21" s="20"/>
      <c r="Q21" s="20">
        <v>2.0880000000000001</v>
      </c>
      <c r="R21" s="20">
        <v>9.8060000000000009</v>
      </c>
      <c r="S21" s="20">
        <v>33.595999999999997</v>
      </c>
      <c r="T21" s="20">
        <v>58.43399999999999</v>
      </c>
      <c r="U21" s="20">
        <v>38.181999999999995</v>
      </c>
      <c r="V21" s="20">
        <v>7.0459999999999994</v>
      </c>
      <c r="W21" s="20">
        <v>11.116</v>
      </c>
      <c r="X21" s="20">
        <v>7.5221999999999998</v>
      </c>
      <c r="Y21" s="20">
        <v>7.21</v>
      </c>
      <c r="Z21" s="20">
        <v>1.9681999999999999</v>
      </c>
      <c r="AA21" s="20">
        <v>1.4443999999999999</v>
      </c>
      <c r="AB21" s="20">
        <f>Z21/$W21*100</f>
        <v>17.706009355883413</v>
      </c>
      <c r="AC21" s="20">
        <f>AA21/$W21*100</f>
        <v>12.993882691615688</v>
      </c>
      <c r="AE21" s="19">
        <f>(W21-X21)/W21*100</f>
        <v>32.329974811083126</v>
      </c>
      <c r="AF21" s="19">
        <f>((W21-Y21)/W21*100)-AE21</f>
        <v>2.8085642317380319</v>
      </c>
      <c r="AG21" s="19">
        <f t="shared" si="3"/>
        <v>47.155451601295425</v>
      </c>
      <c r="AH21" s="19">
        <f>(Z21-AA21)/W21*100</f>
        <v>4.7121266642677222</v>
      </c>
      <c r="AI21" s="19">
        <f>AA21/W21*100</f>
        <v>12.993882691615688</v>
      </c>
      <c r="AJ21" s="43">
        <f t="shared" si="4"/>
        <v>100</v>
      </c>
      <c r="AK21" s="44">
        <f t="shared" si="5"/>
        <v>64.911297229219144</v>
      </c>
    </row>
    <row r="22" spans="1:39" s="12" customFormat="1" x14ac:dyDescent="0.2">
      <c r="A22">
        <v>338</v>
      </c>
      <c r="B22" s="12" t="s">
        <v>117</v>
      </c>
      <c r="C22" s="12" t="s">
        <v>29</v>
      </c>
      <c r="D22" s="37">
        <v>33</v>
      </c>
      <c r="E22" s="38" t="s">
        <v>39</v>
      </c>
      <c r="F22" s="37">
        <v>3</v>
      </c>
      <c r="G22" s="38" t="s">
        <v>40</v>
      </c>
      <c r="H22" s="37">
        <v>14</v>
      </c>
      <c r="I22" s="38" t="s">
        <v>41</v>
      </c>
      <c r="J22" s="41" t="s">
        <v>39</v>
      </c>
      <c r="K22" s="36">
        <v>67.216666666666669</v>
      </c>
      <c r="L22" s="41"/>
      <c r="M22" s="40"/>
      <c r="N22" s="20">
        <v>87.864999999999995</v>
      </c>
      <c r="O22" s="20"/>
      <c r="P22" s="20"/>
      <c r="Q22" s="20">
        <v>2.0325000000000002</v>
      </c>
      <c r="R22" s="20">
        <v>10.865</v>
      </c>
      <c r="S22" s="20">
        <v>27.77</v>
      </c>
      <c r="T22" s="20">
        <v>46.387500000000003</v>
      </c>
      <c r="U22" s="20">
        <v>32.212499999999999</v>
      </c>
      <c r="V22" s="20">
        <v>6.9824999999999999</v>
      </c>
      <c r="W22" s="20">
        <v>19.192499999999999</v>
      </c>
      <c r="X22" s="20">
        <v>13.450999999999999</v>
      </c>
      <c r="Y22" s="20">
        <v>12.08925</v>
      </c>
      <c r="Z22" s="20">
        <v>4.8907499999999997</v>
      </c>
      <c r="AA22" s="20">
        <v>2.2842500000000001</v>
      </c>
      <c r="AB22" s="20">
        <f>Z22/$W22*100</f>
        <v>25.482610394685423</v>
      </c>
      <c r="AC22" s="20">
        <f>AA22/$W22*100</f>
        <v>11.901784551257002</v>
      </c>
      <c r="AE22" s="19">
        <f>(W22-X22)/W22*100</f>
        <v>29.915331509704313</v>
      </c>
      <c r="AF22" s="19">
        <f>((W22-Y22)/W22*100)-AE22</f>
        <v>7.0952194867786851</v>
      </c>
      <c r="AG22" s="19">
        <f t="shared" si="3"/>
        <v>37.506838608831572</v>
      </c>
      <c r="AH22" s="19">
        <f>(Z22-AA22)/W22*100</f>
        <v>13.580825843428421</v>
      </c>
      <c r="AI22" s="19">
        <f>AA22/W22*100</f>
        <v>11.901784551257002</v>
      </c>
      <c r="AJ22" s="43">
        <f t="shared" si="4"/>
        <v>100</v>
      </c>
      <c r="AK22" s="44">
        <f t="shared" si="5"/>
        <v>70.178098215448742</v>
      </c>
    </row>
    <row r="23" spans="1:39" s="12" customFormat="1" x14ac:dyDescent="0.2">
      <c r="A23">
        <v>339</v>
      </c>
      <c r="B23" s="12" t="s">
        <v>117</v>
      </c>
      <c r="C23" s="12" t="s">
        <v>29</v>
      </c>
      <c r="D23" s="37">
        <v>33</v>
      </c>
      <c r="E23" s="38" t="s">
        <v>39</v>
      </c>
      <c r="F23" s="37">
        <v>3</v>
      </c>
      <c r="G23" s="38" t="s">
        <v>40</v>
      </c>
      <c r="H23" s="37">
        <v>14</v>
      </c>
      <c r="I23" s="38" t="s">
        <v>41</v>
      </c>
      <c r="J23" s="41" t="s">
        <v>39</v>
      </c>
      <c r="K23" s="36">
        <v>67.216666666666669</v>
      </c>
      <c r="L23" s="41"/>
      <c r="M23" s="40"/>
      <c r="N23" s="20">
        <v>87.86</v>
      </c>
      <c r="O23" s="20"/>
      <c r="P23" s="20"/>
      <c r="Q23" s="20">
        <v>2.6</v>
      </c>
      <c r="R23" s="20">
        <v>9.6300000000000008</v>
      </c>
      <c r="S23" s="20">
        <v>21.61</v>
      </c>
      <c r="T23" s="20">
        <v>35.880000000000003</v>
      </c>
      <c r="U23" s="20">
        <v>24.75</v>
      </c>
      <c r="V23" s="20">
        <v>5.0599999999999996</v>
      </c>
      <c r="W23" s="20">
        <v>20.04</v>
      </c>
      <c r="X23" s="20">
        <v>15.441000000000001</v>
      </c>
      <c r="Y23" s="20">
        <v>13.212</v>
      </c>
      <c r="Z23" s="20">
        <v>3.85</v>
      </c>
      <c r="AA23" s="20">
        <v>1.429</v>
      </c>
      <c r="AB23" s="20">
        <f>Z23/$W23*100</f>
        <v>19.211576846307388</v>
      </c>
      <c r="AC23" s="20">
        <f>AA23/$W23*100</f>
        <v>7.1307385229540925</v>
      </c>
      <c r="AE23" s="19">
        <f>(W23-X23)/W23*100</f>
        <v>22.949101796407177</v>
      </c>
      <c r="AF23" s="19">
        <f>((W23-Y23)/W23*100)-AE23</f>
        <v>11.122754491017972</v>
      </c>
      <c r="AG23" s="19">
        <f t="shared" si="3"/>
        <v>46.71656686626747</v>
      </c>
      <c r="AH23" s="19">
        <f>(Z23-AA23)/W23*100</f>
        <v>12.080838323353294</v>
      </c>
      <c r="AI23" s="19">
        <f>AA23/W23*100</f>
        <v>7.1307385229540925</v>
      </c>
      <c r="AJ23" s="43">
        <f t="shared" si="4"/>
        <v>100</v>
      </c>
      <c r="AK23" s="44">
        <f t="shared" si="5"/>
        <v>78.067559880239529</v>
      </c>
    </row>
    <row r="24" spans="1:39" s="12" customFormat="1" x14ac:dyDescent="0.2">
      <c r="A24">
        <v>340</v>
      </c>
      <c r="B24" s="12" t="s">
        <v>117</v>
      </c>
      <c r="C24" s="12" t="s">
        <v>29</v>
      </c>
      <c r="D24" s="37">
        <v>51</v>
      </c>
      <c r="E24" s="38" t="s">
        <v>54</v>
      </c>
      <c r="F24" s="37">
        <v>4</v>
      </c>
      <c r="G24" s="38" t="s">
        <v>51</v>
      </c>
      <c r="H24" s="37">
        <v>10</v>
      </c>
      <c r="I24" s="38" t="s">
        <v>52</v>
      </c>
      <c r="J24" s="34" t="s">
        <v>54</v>
      </c>
      <c r="K24" s="36">
        <v>100</v>
      </c>
      <c r="L24" s="34"/>
      <c r="M24" s="35"/>
      <c r="N24" s="20">
        <v>86.76</v>
      </c>
      <c r="O24" s="20"/>
      <c r="P24" s="20"/>
      <c r="Q24" s="20">
        <v>2.0499999999999998</v>
      </c>
      <c r="R24" s="20">
        <v>6.04</v>
      </c>
      <c r="S24" s="20">
        <v>32.950000000000003</v>
      </c>
      <c r="T24" s="20">
        <v>67.739999999999995</v>
      </c>
      <c r="U24" s="20">
        <v>36.1</v>
      </c>
      <c r="V24" s="20">
        <v>5.12</v>
      </c>
      <c r="W24" s="20">
        <v>5.43</v>
      </c>
      <c r="X24" s="20">
        <v>3.3959999999999999</v>
      </c>
      <c r="Y24" s="20">
        <v>3.097</v>
      </c>
      <c r="Z24" s="20">
        <v>0</v>
      </c>
      <c r="AA24" s="20">
        <v>6.7000000000000004E-2</v>
      </c>
      <c r="AB24" s="20">
        <f>Z24/$W24*100</f>
        <v>0</v>
      </c>
      <c r="AC24" s="20">
        <f>AA24/$W24*100</f>
        <v>1.2338858195211788</v>
      </c>
      <c r="AE24" s="19">
        <f>(W24-X24)/W24*100</f>
        <v>37.458563535911601</v>
      </c>
      <c r="AF24" s="19">
        <f>((W24-Y24)/W24*100)-AE24</f>
        <v>5.5064456721915249</v>
      </c>
      <c r="AG24" s="19">
        <f t="shared" si="3"/>
        <v>57.034990791896874</v>
      </c>
      <c r="AH24" s="19">
        <f>(Z24-AA24)/W24*100</f>
        <v>-1.2338858195211788</v>
      </c>
      <c r="AI24" s="19">
        <f>AA24/W24*100</f>
        <v>1.2338858195211788</v>
      </c>
      <c r="AJ24" s="43">
        <f t="shared" si="4"/>
        <v>100</v>
      </c>
      <c r="AK24" s="44">
        <f t="shared" si="5"/>
        <v>81.255138121546963</v>
      </c>
    </row>
    <row r="25" spans="1:39" s="12" customFormat="1" x14ac:dyDescent="0.2">
      <c r="A25">
        <v>341</v>
      </c>
      <c r="B25" s="12" t="s">
        <v>117</v>
      </c>
      <c r="C25" s="12" t="s">
        <v>29</v>
      </c>
      <c r="D25" s="37">
        <v>51</v>
      </c>
      <c r="E25" s="38" t="s">
        <v>54</v>
      </c>
      <c r="F25" s="37">
        <v>4</v>
      </c>
      <c r="G25" s="38" t="s">
        <v>51</v>
      </c>
      <c r="H25" s="37">
        <v>10</v>
      </c>
      <c r="I25" s="38" t="s">
        <v>52</v>
      </c>
      <c r="J25" s="34" t="s">
        <v>54</v>
      </c>
      <c r="K25" s="36">
        <v>90</v>
      </c>
      <c r="L25" s="34"/>
      <c r="M25" s="35"/>
      <c r="N25" s="20">
        <v>87.984999999999999</v>
      </c>
      <c r="O25" s="20"/>
      <c r="P25" s="20"/>
      <c r="Q25" s="20">
        <v>2.19</v>
      </c>
      <c r="R25" s="20">
        <v>8.0150000000000006</v>
      </c>
      <c r="S25" s="20">
        <v>31.9</v>
      </c>
      <c r="T25" s="20">
        <v>58.85</v>
      </c>
      <c r="U25" s="20">
        <v>36.645000000000003</v>
      </c>
      <c r="V25" s="20">
        <v>6.1749999999999998</v>
      </c>
      <c r="W25" s="20">
        <v>8.9700000000000006</v>
      </c>
      <c r="X25" s="20">
        <v>5.7759999999999998</v>
      </c>
      <c r="Y25" s="20">
        <v>5.3795000000000002</v>
      </c>
      <c r="Z25" s="20">
        <v>1.3119999999999998</v>
      </c>
      <c r="AA25" s="20">
        <v>0.42549999999999999</v>
      </c>
      <c r="AB25" s="20">
        <f>Z25/$W25*100</f>
        <v>14.626532887402449</v>
      </c>
      <c r="AC25" s="20">
        <f>AA25/$W25*100</f>
        <v>4.7435897435897436</v>
      </c>
      <c r="AE25" s="19">
        <f>(W25-X25)/W25*100</f>
        <v>35.607580824972132</v>
      </c>
      <c r="AF25" s="19">
        <f>((W25-Y25)/W25*100)-AE25</f>
        <v>4.4202898550724683</v>
      </c>
      <c r="AG25" s="19">
        <f t="shared" si="3"/>
        <v>45.345596432552945</v>
      </c>
      <c r="AH25" s="19">
        <f>(Z25-AA25)/W25*100</f>
        <v>9.8829431438127067</v>
      </c>
      <c r="AI25" s="19">
        <f>AA25/W25*100</f>
        <v>4.7435897435897436</v>
      </c>
      <c r="AJ25" s="43">
        <f t="shared" si="4"/>
        <v>100</v>
      </c>
      <c r="AK25" s="44">
        <f t="shared" si="5"/>
        <v>76.006343366778154</v>
      </c>
    </row>
    <row r="26" spans="1:39" s="12" customFormat="1" x14ac:dyDescent="0.2">
      <c r="A26">
        <v>342</v>
      </c>
      <c r="B26" s="12" t="s">
        <v>117</v>
      </c>
      <c r="C26" s="12" t="s">
        <v>29</v>
      </c>
      <c r="D26" s="37">
        <v>51</v>
      </c>
      <c r="E26" s="38" t="s">
        <v>54</v>
      </c>
      <c r="F26" s="37">
        <v>4</v>
      </c>
      <c r="G26" s="38" t="s">
        <v>51</v>
      </c>
      <c r="H26" s="37">
        <v>10</v>
      </c>
      <c r="I26" s="38" t="s">
        <v>52</v>
      </c>
      <c r="J26" s="34" t="s">
        <v>54</v>
      </c>
      <c r="K26" s="36">
        <v>77.5</v>
      </c>
      <c r="L26" s="34"/>
      <c r="M26" s="35"/>
      <c r="N26" s="20">
        <v>88.43</v>
      </c>
      <c r="O26" s="20"/>
      <c r="P26" s="20"/>
      <c r="Q26" s="20">
        <v>2.125</v>
      </c>
      <c r="R26" s="20">
        <v>8.61</v>
      </c>
      <c r="S26" s="20">
        <v>34.854999999999997</v>
      </c>
      <c r="T26" s="20">
        <v>66.105000000000004</v>
      </c>
      <c r="U26" s="20">
        <v>37.825000000000003</v>
      </c>
      <c r="V26" s="20">
        <v>4.88</v>
      </c>
      <c r="W26" s="20">
        <v>8.5399999999999991</v>
      </c>
      <c r="X26" s="20">
        <v>5.0354999999999999</v>
      </c>
      <c r="Y26" s="20">
        <v>5.0715000000000003</v>
      </c>
      <c r="Z26" s="20">
        <v>2.1470000000000002</v>
      </c>
      <c r="AA26" s="20">
        <v>0.2155</v>
      </c>
      <c r="AB26" s="20">
        <f>Z26/$W26*100</f>
        <v>25.140515222482442</v>
      </c>
      <c r="AC26" s="20">
        <f>AA26/$W26*100</f>
        <v>2.5234192037470726</v>
      </c>
      <c r="AE26" s="48">
        <f>(W26-X26)/W26*100</f>
        <v>41.036299765807961</v>
      </c>
      <c r="AF26" s="48">
        <f>((W26-Y26)/W26*100)-AE26</f>
        <v>-0.42154566744731881</v>
      </c>
      <c r="AG26" s="48">
        <f t="shared" si="3"/>
        <v>34.244730679156916</v>
      </c>
      <c r="AH26" s="48">
        <f>(Z26-AA26)/W26*100</f>
        <v>22.617096018735367</v>
      </c>
      <c r="AI26" s="48">
        <f>AA26/W26*100</f>
        <v>2.5234192037470726</v>
      </c>
      <c r="AJ26" s="49">
        <f t="shared" si="4"/>
        <v>100</v>
      </c>
      <c r="AK26" s="50">
        <f t="shared" si="5"/>
        <v>74.253799765807955</v>
      </c>
      <c r="AL26" s="51"/>
      <c r="AM26" s="51"/>
    </row>
    <row r="27" spans="1:39" s="12" customFormat="1" x14ac:dyDescent="0.2">
      <c r="A27">
        <v>343</v>
      </c>
      <c r="B27" s="12" t="s">
        <v>117</v>
      </c>
      <c r="C27" s="12" t="s">
        <v>29</v>
      </c>
      <c r="D27" s="37">
        <v>51</v>
      </c>
      <c r="E27" s="38" t="s">
        <v>54</v>
      </c>
      <c r="F27" s="37">
        <v>4</v>
      </c>
      <c r="G27" s="38" t="s">
        <v>51</v>
      </c>
      <c r="H27" s="37">
        <v>10</v>
      </c>
      <c r="I27" s="38" t="s">
        <v>52</v>
      </c>
      <c r="J27" s="34" t="s">
        <v>54</v>
      </c>
      <c r="K27" s="36">
        <v>70</v>
      </c>
      <c r="L27" s="34"/>
      <c r="M27" s="35"/>
      <c r="N27" s="20">
        <v>90.215000000000003</v>
      </c>
      <c r="O27" s="20"/>
      <c r="P27" s="20"/>
      <c r="Q27" s="20">
        <v>1.95</v>
      </c>
      <c r="R27" s="20">
        <v>9.9350000000000005</v>
      </c>
      <c r="S27" s="20">
        <v>36.914999999999999</v>
      </c>
      <c r="T27" s="20">
        <v>66.204999999999998</v>
      </c>
      <c r="U27" s="20">
        <v>41.145000000000003</v>
      </c>
      <c r="V27" s="20">
        <v>6.4550000000000001</v>
      </c>
      <c r="W27" s="20">
        <v>7.66</v>
      </c>
      <c r="X27" s="20">
        <v>4.3465000000000007</v>
      </c>
      <c r="Y27" s="20">
        <v>4.2459999999999996</v>
      </c>
      <c r="Z27" s="20">
        <v>0.83199999999999996</v>
      </c>
      <c r="AA27" s="20">
        <v>0.95199999999999996</v>
      </c>
      <c r="AB27" s="20">
        <f>Z27/$W27*100</f>
        <v>10.861618798955613</v>
      </c>
      <c r="AC27" s="20">
        <f>AA27/$W27*100</f>
        <v>12.428198433420365</v>
      </c>
      <c r="AE27" s="19">
        <f>(W27-X27)/W27*100</f>
        <v>43.257180156657952</v>
      </c>
      <c r="AF27" s="19">
        <f>((W27-Y27)/W27*100)-AE27</f>
        <v>1.3120104438642528</v>
      </c>
      <c r="AG27" s="19">
        <f t="shared" si="3"/>
        <v>44.569190600522184</v>
      </c>
      <c r="AH27" s="19">
        <f>(Z27-AA27)/W27*100</f>
        <v>-1.5665796344647518</v>
      </c>
      <c r="AI27" s="19">
        <f>AA27/W27*100</f>
        <v>12.428198433420365</v>
      </c>
      <c r="AJ27" s="43">
        <f t="shared" si="4"/>
        <v>100</v>
      </c>
      <c r="AK27" s="44">
        <f t="shared" si="5"/>
        <v>66.194627937336847</v>
      </c>
    </row>
    <row r="28" spans="1:39" s="12" customFormat="1" x14ac:dyDescent="0.2">
      <c r="A28">
        <v>344</v>
      </c>
      <c r="B28" s="12" t="s">
        <v>117</v>
      </c>
      <c r="C28" s="12" t="s">
        <v>29</v>
      </c>
      <c r="D28" s="37">
        <v>51</v>
      </c>
      <c r="E28" s="38" t="s">
        <v>54</v>
      </c>
      <c r="F28" s="37">
        <v>4</v>
      </c>
      <c r="G28" s="38" t="s">
        <v>51</v>
      </c>
      <c r="H28" s="37">
        <v>10</v>
      </c>
      <c r="I28" s="38" t="s">
        <v>52</v>
      </c>
      <c r="J28" s="34" t="s">
        <v>54</v>
      </c>
      <c r="K28" s="36">
        <v>60</v>
      </c>
      <c r="L28" s="34"/>
      <c r="M28" s="35"/>
      <c r="N28" s="20">
        <v>89.6</v>
      </c>
      <c r="O28" s="20"/>
      <c r="P28" s="20"/>
      <c r="Q28" s="20">
        <v>2.31</v>
      </c>
      <c r="R28" s="20">
        <v>8.07</v>
      </c>
      <c r="S28" s="20">
        <v>33.479999999999997</v>
      </c>
      <c r="T28" s="20">
        <v>64.319999999999993</v>
      </c>
      <c r="U28" s="20">
        <v>36.42</v>
      </c>
      <c r="V28" s="20">
        <v>5.41</v>
      </c>
      <c r="W28" s="20">
        <v>8.44</v>
      </c>
      <c r="X28" s="20">
        <v>4.2140000000000004</v>
      </c>
      <c r="Y28" s="20">
        <v>4.2839999999999998</v>
      </c>
      <c r="Z28" s="20">
        <v>1.0820000000000001</v>
      </c>
      <c r="AA28" s="20">
        <v>0.66200000000000003</v>
      </c>
      <c r="AB28" s="20">
        <f>Z28/$W28*100</f>
        <v>12.819905213270143</v>
      </c>
      <c r="AC28" s="20">
        <f>AA28/$W28*100</f>
        <v>7.8436018957345972</v>
      </c>
      <c r="AE28" s="48">
        <f>(W28-X28)/W28*100</f>
        <v>50.071090047393355</v>
      </c>
      <c r="AF28" s="48">
        <f>((W28-Y28)/W28*100)-AE28</f>
        <v>-0.82938388625591841</v>
      </c>
      <c r="AG28" s="48">
        <f t="shared" si="3"/>
        <v>37.938388625592424</v>
      </c>
      <c r="AH28" s="48">
        <f>(Z28-AA28)/W28*100</f>
        <v>4.976303317535546</v>
      </c>
      <c r="AI28" s="48">
        <f>AA28/W28*100</f>
        <v>7.8436018957345972</v>
      </c>
      <c r="AJ28" s="49">
        <f t="shared" si="4"/>
        <v>100</v>
      </c>
      <c r="AK28" s="50">
        <f t="shared" si="5"/>
        <v>70.133483412322278</v>
      </c>
      <c r="AL28" s="51"/>
      <c r="AM28" s="51"/>
    </row>
    <row r="29" spans="1:39" s="12" customFormat="1" x14ac:dyDescent="0.2">
      <c r="A29">
        <v>345</v>
      </c>
      <c r="B29" s="12" t="s">
        <v>117</v>
      </c>
      <c r="C29" s="12" t="s">
        <v>29</v>
      </c>
      <c r="D29" s="37">
        <v>51</v>
      </c>
      <c r="E29" s="38" t="s">
        <v>54</v>
      </c>
      <c r="F29" s="37">
        <v>4</v>
      </c>
      <c r="G29" s="38" t="s">
        <v>51</v>
      </c>
      <c r="H29" s="37">
        <v>10</v>
      </c>
      <c r="I29" s="38" t="s">
        <v>52</v>
      </c>
      <c r="J29" s="34" t="s">
        <v>54</v>
      </c>
      <c r="K29" s="36">
        <v>50</v>
      </c>
      <c r="L29" s="34"/>
      <c r="M29" s="35"/>
      <c r="N29" s="20">
        <v>88.46</v>
      </c>
      <c r="O29" s="20"/>
      <c r="P29" s="20"/>
      <c r="Q29" s="20">
        <v>2.2650000000000001</v>
      </c>
      <c r="R29" s="20">
        <v>8.6999999999999993</v>
      </c>
      <c r="S29" s="20">
        <v>33.67</v>
      </c>
      <c r="T29" s="20">
        <v>60.89</v>
      </c>
      <c r="U29" s="20">
        <v>37.619999999999997</v>
      </c>
      <c r="V29" s="20">
        <v>6.0149999999999997</v>
      </c>
      <c r="W29" s="20">
        <v>9.4749999999999996</v>
      </c>
      <c r="X29" s="20">
        <v>6.2010000000000005</v>
      </c>
      <c r="Y29" s="20">
        <v>5.9954999999999998</v>
      </c>
      <c r="Z29" s="20">
        <v>1.3764999999999998</v>
      </c>
      <c r="AA29" s="20">
        <v>1.4035</v>
      </c>
      <c r="AB29" s="20">
        <f>Z29/$W29*100</f>
        <v>14.527704485488124</v>
      </c>
      <c r="AC29" s="20">
        <f>AA29/$W29*100</f>
        <v>14.812664907651715</v>
      </c>
      <c r="AE29" s="19">
        <f>(W29-X29)/W29*100</f>
        <v>34.554089709762522</v>
      </c>
      <c r="AF29" s="19">
        <f>((W29-Y29)/W29*100)-AE29</f>
        <v>2.16886543535621</v>
      </c>
      <c r="AG29" s="19">
        <f t="shared" si="3"/>
        <v>48.749340369393146</v>
      </c>
      <c r="AH29" s="19">
        <f>(Z29-AA29)/W29*100</f>
        <v>-0.28496042216358985</v>
      </c>
      <c r="AI29" s="19">
        <f>AA29/W29*100</f>
        <v>14.812664907651715</v>
      </c>
      <c r="AJ29" s="43">
        <f t="shared" si="4"/>
        <v>100</v>
      </c>
      <c r="AK29" s="44">
        <f t="shared" si="5"/>
        <v>62.779989445910303</v>
      </c>
    </row>
    <row r="30" spans="1:39" s="12" customFormat="1" x14ac:dyDescent="0.2">
      <c r="A30">
        <v>346</v>
      </c>
      <c r="B30" s="12" t="s">
        <v>117</v>
      </c>
      <c r="C30" s="12" t="s">
        <v>29</v>
      </c>
      <c r="D30" s="37">
        <v>52</v>
      </c>
      <c r="E30" s="38" t="s">
        <v>56</v>
      </c>
      <c r="F30" s="37">
        <v>4</v>
      </c>
      <c r="G30" s="38" t="s">
        <v>51</v>
      </c>
      <c r="H30" s="37">
        <v>10</v>
      </c>
      <c r="I30" s="38" t="s">
        <v>52</v>
      </c>
      <c r="J30" s="39" t="s">
        <v>56</v>
      </c>
      <c r="K30" s="36">
        <v>99</v>
      </c>
      <c r="L30" s="39"/>
      <c r="M30" s="40"/>
      <c r="N30" s="20">
        <v>87.9</v>
      </c>
      <c r="O30" s="20"/>
      <c r="P30" s="20"/>
      <c r="Q30" s="20">
        <v>1.92</v>
      </c>
      <c r="R30" s="20">
        <v>6.08</v>
      </c>
      <c r="S30" s="20">
        <v>37.04</v>
      </c>
      <c r="T30" s="20">
        <v>69.8</v>
      </c>
      <c r="U30" s="20">
        <v>40.24</v>
      </c>
      <c r="V30" s="20">
        <v>5.29</v>
      </c>
      <c r="W30" s="20">
        <v>4.82</v>
      </c>
      <c r="X30" s="20">
        <v>2.7559999999999998</v>
      </c>
      <c r="Y30" s="20">
        <v>2.8029999999999999</v>
      </c>
      <c r="Z30" s="20">
        <v>0.20100000000000001</v>
      </c>
      <c r="AA30" s="20">
        <v>0.32400000000000001</v>
      </c>
      <c r="AB30" s="20">
        <f>Z30/$W30*100</f>
        <v>4.1701244813278002</v>
      </c>
      <c r="AC30" s="20">
        <f>AA30/$W30*100</f>
        <v>6.7219917012448134</v>
      </c>
      <c r="AE30" s="48">
        <f>(W30-X30)/W30*100</f>
        <v>42.821576763485488</v>
      </c>
      <c r="AF30" s="48">
        <f>((W30-Y30)/W30*100)-AE30</f>
        <v>-0.97510373443984122</v>
      </c>
      <c r="AG30" s="48">
        <f t="shared" si="3"/>
        <v>53.983402489626556</v>
      </c>
      <c r="AH30" s="48">
        <f>(Z30-AA30)/W30*100</f>
        <v>-2.5518672199170123</v>
      </c>
      <c r="AI30" s="48">
        <f>AA30/W30*100</f>
        <v>6.7219917012448134</v>
      </c>
      <c r="AJ30" s="49">
        <f t="shared" si="4"/>
        <v>100</v>
      </c>
      <c r="AK30" s="50">
        <f t="shared" si="5"/>
        <v>69.624149377593341</v>
      </c>
      <c r="AL30" s="51"/>
      <c r="AM30" s="51"/>
    </row>
    <row r="31" spans="1:39" s="12" customFormat="1" x14ac:dyDescent="0.2">
      <c r="A31">
        <v>347</v>
      </c>
      <c r="B31" s="12" t="s">
        <v>117</v>
      </c>
      <c r="C31" s="12" t="s">
        <v>29</v>
      </c>
      <c r="D31" s="37">
        <v>52</v>
      </c>
      <c r="E31" s="38" t="s">
        <v>56</v>
      </c>
      <c r="F31" s="37">
        <v>4</v>
      </c>
      <c r="G31" s="38" t="s">
        <v>51</v>
      </c>
      <c r="H31" s="37">
        <v>10</v>
      </c>
      <c r="I31" s="38" t="s">
        <v>52</v>
      </c>
      <c r="J31" s="39" t="s">
        <v>56</v>
      </c>
      <c r="K31" s="36">
        <v>100</v>
      </c>
      <c r="L31" s="39"/>
      <c r="M31" s="40"/>
      <c r="N31" s="20">
        <v>90.042500000000004</v>
      </c>
      <c r="O31" s="20"/>
      <c r="P31" s="20"/>
      <c r="Q31" s="20">
        <v>1.9424999999999999</v>
      </c>
      <c r="R31" s="20">
        <v>9.5350000000000001</v>
      </c>
      <c r="S31" s="20">
        <v>35.447499999999998</v>
      </c>
      <c r="T31" s="20">
        <v>64.692499999999995</v>
      </c>
      <c r="U31" s="20">
        <v>38.072499999999998</v>
      </c>
      <c r="V31" s="20">
        <v>5.1924999999999999</v>
      </c>
      <c r="W31" s="20">
        <v>9.0775000000000006</v>
      </c>
      <c r="X31" s="20">
        <v>6.1544999999999996</v>
      </c>
      <c r="Y31" s="20">
        <v>5.8705000000000007</v>
      </c>
      <c r="Z31" s="20">
        <v>1.6772499999999999</v>
      </c>
      <c r="AA31" s="20">
        <v>1.20875</v>
      </c>
      <c r="AB31" s="20">
        <f>Z31/$W31*100</f>
        <v>18.477003580280911</v>
      </c>
      <c r="AC31" s="20">
        <f>AA31/$W31*100</f>
        <v>13.315890939135224</v>
      </c>
      <c r="AE31" s="19">
        <f>(W31-X31)/W31*100</f>
        <v>32.200495731203532</v>
      </c>
      <c r="AF31" s="19">
        <f>((W31-Y31)/W31*100)-AE31</f>
        <v>3.1286147066923604</v>
      </c>
      <c r="AG31" s="19">
        <f t="shared" si="3"/>
        <v>46.193885981823193</v>
      </c>
      <c r="AH31" s="19">
        <f>(Z31-AA31)/W31*100</f>
        <v>5.1611126411456887</v>
      </c>
      <c r="AI31" s="19">
        <f>AA31/W31*100</f>
        <v>13.315890939135224</v>
      </c>
      <c r="AJ31" s="43">
        <f t="shared" si="4"/>
        <v>100</v>
      </c>
      <c r="AK31" s="44">
        <f t="shared" si="5"/>
        <v>64.89152299641971</v>
      </c>
    </row>
    <row r="32" spans="1:39" s="12" customFormat="1" x14ac:dyDescent="0.2">
      <c r="A32">
        <v>348</v>
      </c>
      <c r="B32" s="12" t="s">
        <v>117</v>
      </c>
      <c r="C32" s="12" t="s">
        <v>29</v>
      </c>
      <c r="D32" s="37">
        <v>52</v>
      </c>
      <c r="E32" s="38" t="s">
        <v>56</v>
      </c>
      <c r="F32" s="37">
        <v>4</v>
      </c>
      <c r="G32" s="38" t="s">
        <v>51</v>
      </c>
      <c r="H32" s="37">
        <v>10</v>
      </c>
      <c r="I32" s="38" t="s">
        <v>52</v>
      </c>
      <c r="J32" s="39" t="s">
        <v>56</v>
      </c>
      <c r="K32" s="36">
        <v>99.5</v>
      </c>
      <c r="L32" s="39"/>
      <c r="M32" s="40"/>
      <c r="N32" s="20">
        <v>89.342500000000001</v>
      </c>
      <c r="O32" s="20"/>
      <c r="P32" s="20"/>
      <c r="Q32" s="20">
        <v>1.8525</v>
      </c>
      <c r="R32" s="20">
        <v>7.165</v>
      </c>
      <c r="S32" s="20">
        <v>31.98</v>
      </c>
      <c r="T32" s="20">
        <v>59.954999999999998</v>
      </c>
      <c r="U32" s="20">
        <v>34.085000000000001</v>
      </c>
      <c r="V32" s="20">
        <v>3.4350000000000001</v>
      </c>
      <c r="W32" s="20">
        <v>7.2575000000000003</v>
      </c>
      <c r="X32" s="20">
        <v>4.3614999999999995</v>
      </c>
      <c r="Y32" s="20">
        <v>4.26525</v>
      </c>
      <c r="Z32" s="20">
        <v>0.39574999999999999</v>
      </c>
      <c r="AA32" s="20">
        <v>0.15049999999999999</v>
      </c>
      <c r="AB32" s="20">
        <f>Z32/$W32*100</f>
        <v>5.4529796761970371</v>
      </c>
      <c r="AC32" s="20">
        <f>AA32/$W32*100</f>
        <v>2.0737168446434722</v>
      </c>
      <c r="AE32" s="19">
        <f>(W32-X32)/W32*100</f>
        <v>39.903548053737516</v>
      </c>
      <c r="AF32" s="19">
        <f>((W32-Y32)/W32*100)-AE32</f>
        <v>1.3262142611091932</v>
      </c>
      <c r="AG32" s="19">
        <f t="shared" si="3"/>
        <v>53.317258008956252</v>
      </c>
      <c r="AH32" s="19">
        <f>(Z32-AA32)/W32*100</f>
        <v>3.3792628315535653</v>
      </c>
      <c r="AI32" s="19">
        <f>AA32/W32*100</f>
        <v>2.0737168446434722</v>
      </c>
      <c r="AJ32" s="43">
        <f t="shared" si="4"/>
        <v>100</v>
      </c>
      <c r="AK32" s="44">
        <f t="shared" si="5"/>
        <v>76.37455735446089</v>
      </c>
    </row>
    <row r="33" spans="1:39" s="12" customFormat="1" x14ac:dyDescent="0.2">
      <c r="A33">
        <v>349</v>
      </c>
      <c r="B33" s="12" t="s">
        <v>117</v>
      </c>
      <c r="C33" s="12" t="s">
        <v>29</v>
      </c>
      <c r="D33" s="37">
        <v>52</v>
      </c>
      <c r="E33" s="38" t="s">
        <v>56</v>
      </c>
      <c r="F33" s="37">
        <v>4</v>
      </c>
      <c r="G33" s="38" t="s">
        <v>51</v>
      </c>
      <c r="H33" s="37">
        <v>10</v>
      </c>
      <c r="I33" s="38" t="s">
        <v>52</v>
      </c>
      <c r="J33" s="39" t="s">
        <v>56</v>
      </c>
      <c r="K33" s="36">
        <v>95</v>
      </c>
      <c r="L33" s="39"/>
      <c r="M33" s="40"/>
      <c r="N33" s="20">
        <v>88.976666666666674</v>
      </c>
      <c r="O33" s="20"/>
      <c r="P33" s="20"/>
      <c r="Q33" s="20">
        <v>1.91</v>
      </c>
      <c r="R33" s="20">
        <v>8.8133333333333326</v>
      </c>
      <c r="S33" s="20">
        <v>33.076666666666668</v>
      </c>
      <c r="T33" s="20">
        <v>62.453333333333326</v>
      </c>
      <c r="U33" s="20">
        <v>36.986666666666665</v>
      </c>
      <c r="V33" s="20">
        <v>5.2833333333333332</v>
      </c>
      <c r="W33" s="20">
        <v>7.8466666666666667</v>
      </c>
      <c r="X33" s="20">
        <v>4.8250000000000002</v>
      </c>
      <c r="Y33" s="20">
        <v>4.7706666666666662</v>
      </c>
      <c r="Z33" s="20">
        <v>0.76033333333333319</v>
      </c>
      <c r="AA33" s="20">
        <v>0.39666666666666667</v>
      </c>
      <c r="AB33" s="20">
        <f>Z33/$W33*100</f>
        <v>9.6898895497026327</v>
      </c>
      <c r="AC33" s="20">
        <f>AA33/$W33*100</f>
        <v>5.0552251486830926</v>
      </c>
      <c r="AE33" s="19">
        <f>(W33-X33)/W33*100</f>
        <v>38.5089209855565</v>
      </c>
      <c r="AF33" s="19">
        <f>((W33-Y33)/W33*100)-AE33</f>
        <v>0.69243840271877843</v>
      </c>
      <c r="AG33" s="19">
        <f t="shared" si="3"/>
        <v>51.108751062022087</v>
      </c>
      <c r="AH33" s="19">
        <f>(Z33-AA33)/W33*100</f>
        <v>4.6346644010195392</v>
      </c>
      <c r="AI33" s="19">
        <f>AA33/W33*100</f>
        <v>5.0552251486830926</v>
      </c>
      <c r="AJ33" s="43">
        <f t="shared" si="4"/>
        <v>100</v>
      </c>
      <c r="AK33" s="44">
        <f t="shared" si="5"/>
        <v>72.26522939677146</v>
      </c>
    </row>
    <row r="34" spans="1:39" s="12" customFormat="1" x14ac:dyDescent="0.2">
      <c r="A34">
        <v>350</v>
      </c>
      <c r="B34" s="12" t="s">
        <v>117</v>
      </c>
      <c r="C34" s="12" t="s">
        <v>29</v>
      </c>
      <c r="D34" s="37">
        <v>52</v>
      </c>
      <c r="E34" s="38" t="s">
        <v>56</v>
      </c>
      <c r="F34" s="37">
        <v>4</v>
      </c>
      <c r="G34" s="38" t="s">
        <v>51</v>
      </c>
      <c r="H34" s="37">
        <v>10</v>
      </c>
      <c r="I34" s="38" t="s">
        <v>52</v>
      </c>
      <c r="J34" s="39" t="s">
        <v>56</v>
      </c>
      <c r="K34" s="36">
        <v>95</v>
      </c>
      <c r="L34" s="39"/>
      <c r="M34" s="40"/>
      <c r="N34" s="20">
        <v>90.52</v>
      </c>
      <c r="O34" s="20"/>
      <c r="P34" s="20"/>
      <c r="Q34" s="20">
        <v>2.33</v>
      </c>
      <c r="R34" s="20">
        <v>9.57</v>
      </c>
      <c r="S34" s="20">
        <v>28.24</v>
      </c>
      <c r="T34" s="20">
        <v>54.89</v>
      </c>
      <c r="U34" s="20">
        <v>31.515000000000001</v>
      </c>
      <c r="V34" s="20">
        <v>3.7450000000000001</v>
      </c>
      <c r="W34" s="20">
        <v>9.375</v>
      </c>
      <c r="X34" s="20">
        <v>4.8784999999999998</v>
      </c>
      <c r="Y34" s="20">
        <v>4.6355000000000004</v>
      </c>
      <c r="Z34" s="20">
        <v>0.17549999999999999</v>
      </c>
      <c r="AA34" s="20">
        <v>0</v>
      </c>
      <c r="AB34" s="20">
        <f>Z34/$W34*100</f>
        <v>1.8720000000000001</v>
      </c>
      <c r="AC34" s="20">
        <f>AA34/$W34*100</f>
        <v>0</v>
      </c>
      <c r="AE34" s="19">
        <f>(W34-X34)/W34*100</f>
        <v>47.962666666666671</v>
      </c>
      <c r="AF34" s="19">
        <f>((W34-Y34)/W34*100)-AE34</f>
        <v>2.5919999999999916</v>
      </c>
      <c r="AG34" s="19">
        <f t="shared" si="3"/>
        <v>47.573333333333338</v>
      </c>
      <c r="AH34" s="19">
        <f>(Z34-AA34)/W34*100</f>
        <v>1.8720000000000001</v>
      </c>
      <c r="AI34" s="19">
        <f>AA34/W34*100</f>
        <v>0</v>
      </c>
      <c r="AJ34" s="43">
        <f t="shared" si="4"/>
        <v>100</v>
      </c>
      <c r="AK34" s="44">
        <f t="shared" si="5"/>
        <v>81.619482666666656</v>
      </c>
    </row>
    <row r="35" spans="1:39" s="12" customFormat="1" x14ac:dyDescent="0.2">
      <c r="A35">
        <v>351</v>
      </c>
      <c r="B35" s="12" t="s">
        <v>117</v>
      </c>
      <c r="C35" s="12" t="s">
        <v>29</v>
      </c>
      <c r="D35" s="37">
        <v>52</v>
      </c>
      <c r="E35" s="38" t="s">
        <v>56</v>
      </c>
      <c r="F35" s="37">
        <v>4</v>
      </c>
      <c r="G35" s="38" t="s">
        <v>51</v>
      </c>
      <c r="H35" s="37">
        <v>10</v>
      </c>
      <c r="I35" s="38" t="s">
        <v>52</v>
      </c>
      <c r="J35" s="39" t="s">
        <v>56</v>
      </c>
      <c r="K35" s="36">
        <v>90</v>
      </c>
      <c r="L35" s="39"/>
      <c r="M35" s="40"/>
      <c r="N35" s="20">
        <v>89.74</v>
      </c>
      <c r="O35" s="20"/>
      <c r="P35" s="20"/>
      <c r="Q35" s="20">
        <v>2.34</v>
      </c>
      <c r="R35" s="20">
        <v>7.57</v>
      </c>
      <c r="S35" s="20">
        <v>36</v>
      </c>
      <c r="T35" s="20">
        <v>68.59</v>
      </c>
      <c r="U35" s="20">
        <v>39.04</v>
      </c>
      <c r="V35" s="20">
        <v>5.77</v>
      </c>
      <c r="W35" s="20">
        <v>9.5</v>
      </c>
      <c r="X35" s="20">
        <v>5.4909999999999997</v>
      </c>
      <c r="Y35" s="20">
        <v>5.4470000000000001</v>
      </c>
      <c r="Z35" s="20">
        <v>1.9</v>
      </c>
      <c r="AA35" s="20">
        <v>1.2769999999999999</v>
      </c>
      <c r="AB35" s="20">
        <f>Z35/$W35*100</f>
        <v>20</v>
      </c>
      <c r="AC35" s="20">
        <f>AA35/$W35*100</f>
        <v>13.442105263157893</v>
      </c>
      <c r="AE35" s="19">
        <f>(W35-X35)/W35*100</f>
        <v>42.2</v>
      </c>
      <c r="AF35" s="19">
        <f>((W35-Y35)/W35*100)-AE35</f>
        <v>0.46315789473683822</v>
      </c>
      <c r="AG35" s="19">
        <f t="shared" si="3"/>
        <v>37.336842105263159</v>
      </c>
      <c r="AH35" s="19">
        <f>(Z35-AA35)/W35*100</f>
        <v>6.5578947368421057</v>
      </c>
      <c r="AI35" s="19">
        <f>AA35/W35*100</f>
        <v>13.442105263157893</v>
      </c>
      <c r="AJ35" s="43">
        <f t="shared" si="4"/>
        <v>100</v>
      </c>
      <c r="AK35" s="44">
        <f t="shared" si="5"/>
        <v>63.990200000000002</v>
      </c>
    </row>
    <row r="36" spans="1:39" s="12" customFormat="1" x14ac:dyDescent="0.2">
      <c r="A36">
        <v>352</v>
      </c>
      <c r="B36" s="12" t="s">
        <v>117</v>
      </c>
      <c r="C36" s="12" t="s">
        <v>29</v>
      </c>
      <c r="D36" s="37">
        <v>52</v>
      </c>
      <c r="E36" s="38" t="s">
        <v>56</v>
      </c>
      <c r="F36" s="37">
        <v>4</v>
      </c>
      <c r="G36" s="38" t="s">
        <v>51</v>
      </c>
      <c r="H36" s="37">
        <v>10</v>
      </c>
      <c r="I36" s="38" t="s">
        <v>52</v>
      </c>
      <c r="J36" s="39" t="s">
        <v>56</v>
      </c>
      <c r="K36" s="36">
        <v>90</v>
      </c>
      <c r="L36" s="39"/>
      <c r="M36" s="40"/>
      <c r="N36" s="20">
        <v>89.213333333333324</v>
      </c>
      <c r="O36" s="20"/>
      <c r="P36" s="20"/>
      <c r="Q36" s="20">
        <v>2.6949999999999998</v>
      </c>
      <c r="R36" s="20">
        <v>8.6533333333333324</v>
      </c>
      <c r="S36" s="20">
        <v>30.231666666666666</v>
      </c>
      <c r="T36" s="20">
        <v>59.763333333333343</v>
      </c>
      <c r="U36" s="20">
        <v>33.886666666666663</v>
      </c>
      <c r="V36" s="20">
        <v>3.9983333333333335</v>
      </c>
      <c r="W36" s="20">
        <v>10.295</v>
      </c>
      <c r="X36" s="20">
        <v>6.4866666666666672</v>
      </c>
      <c r="Y36" s="20">
        <v>6.2809999999999997</v>
      </c>
      <c r="Z36" s="20">
        <v>1.8986666666666665</v>
      </c>
      <c r="AA36" s="20">
        <v>0.52683333333333326</v>
      </c>
      <c r="AB36" s="20">
        <f>Z36/$W36*100</f>
        <v>18.442609681074952</v>
      </c>
      <c r="AC36" s="20">
        <f>AA36/$W36*100</f>
        <v>5.1173708920187782</v>
      </c>
      <c r="AE36" s="19">
        <f>(W36-X36)/W36*100</f>
        <v>36.99206734660838</v>
      </c>
      <c r="AF36" s="19">
        <f>((W36-Y36)/W36*100)-AE36</f>
        <v>1.9977335276024064</v>
      </c>
      <c r="AG36" s="19">
        <f t="shared" si="3"/>
        <v>42.567589444714265</v>
      </c>
      <c r="AH36" s="19">
        <f>(Z36-AA36)/W36*100</f>
        <v>13.325238789056176</v>
      </c>
      <c r="AI36" s="19">
        <f>AA36/W36*100</f>
        <v>5.1173708920187782</v>
      </c>
      <c r="AJ36" s="43">
        <f t="shared" si="4"/>
        <v>100.00000000000001</v>
      </c>
      <c r="AK36" s="44">
        <f t="shared" si="5"/>
        <v>73.289638983325261</v>
      </c>
    </row>
    <row r="37" spans="1:39" s="12" customFormat="1" x14ac:dyDescent="0.2">
      <c r="A37">
        <v>353</v>
      </c>
      <c r="B37" s="12" t="s">
        <v>117</v>
      </c>
      <c r="C37" s="12" t="s">
        <v>29</v>
      </c>
      <c r="D37" s="37">
        <v>52</v>
      </c>
      <c r="E37" s="38" t="s">
        <v>56</v>
      </c>
      <c r="F37" s="37">
        <v>4</v>
      </c>
      <c r="G37" s="38" t="s">
        <v>51</v>
      </c>
      <c r="H37" s="37">
        <v>10</v>
      </c>
      <c r="I37" s="38" t="s">
        <v>52</v>
      </c>
      <c r="J37" s="39" t="s">
        <v>56</v>
      </c>
      <c r="K37" s="36">
        <v>85</v>
      </c>
      <c r="L37" s="39"/>
      <c r="M37" s="40"/>
      <c r="N37" s="20">
        <v>88.53</v>
      </c>
      <c r="O37" s="20"/>
      <c r="P37" s="20"/>
      <c r="Q37" s="20">
        <v>1.92</v>
      </c>
      <c r="R37" s="20">
        <v>9.57</v>
      </c>
      <c r="S37" s="20">
        <v>33.270000000000003</v>
      </c>
      <c r="T37" s="20">
        <v>59.77</v>
      </c>
      <c r="U37" s="20">
        <v>36.94</v>
      </c>
      <c r="V37" s="20">
        <v>5.28</v>
      </c>
      <c r="W37" s="20">
        <v>8.34</v>
      </c>
      <c r="X37" s="20">
        <v>5.1539999999999999</v>
      </c>
      <c r="Y37" s="20">
        <v>5.1390000000000002</v>
      </c>
      <c r="Z37" s="20">
        <v>1.0840000000000001</v>
      </c>
      <c r="AA37" s="20">
        <v>0.67500000000000004</v>
      </c>
      <c r="AB37" s="20">
        <f>Z37/$W37*100</f>
        <v>12.997601918465229</v>
      </c>
      <c r="AC37" s="20">
        <f>AA37/$W37*100</f>
        <v>8.0935251798561154</v>
      </c>
      <c r="AE37" s="19">
        <f>(W37-X37)/W37*100</f>
        <v>38.201438848920866</v>
      </c>
      <c r="AF37" s="19">
        <f>((W37-Y37)/W37*100)-AE37</f>
        <v>0.17985611510790989</v>
      </c>
      <c r="AG37" s="19">
        <f t="shared" si="3"/>
        <v>48.621103117505996</v>
      </c>
      <c r="AH37" s="19">
        <f>(Z37-AA37)/W37*100</f>
        <v>4.9040767386091133</v>
      </c>
      <c r="AI37" s="19">
        <f>AA37/W37*100</f>
        <v>8.0935251798561154</v>
      </c>
      <c r="AJ37" s="43">
        <f t="shared" si="4"/>
        <v>100.00000000000001</v>
      </c>
      <c r="AK37" s="44">
        <f t="shared" si="5"/>
        <v>68.456546762589923</v>
      </c>
    </row>
    <row r="38" spans="1:39" s="12" customFormat="1" x14ac:dyDescent="0.2">
      <c r="A38">
        <v>354</v>
      </c>
      <c r="B38" s="12" t="s">
        <v>117</v>
      </c>
      <c r="C38" s="12" t="s">
        <v>29</v>
      </c>
      <c r="D38" s="37">
        <v>52</v>
      </c>
      <c r="E38" s="38" t="s">
        <v>56</v>
      </c>
      <c r="F38" s="37">
        <v>4</v>
      </c>
      <c r="G38" s="38" t="s">
        <v>51</v>
      </c>
      <c r="H38" s="37">
        <v>10</v>
      </c>
      <c r="I38" s="38" t="s">
        <v>52</v>
      </c>
      <c r="J38" s="39" t="s">
        <v>56</v>
      </c>
      <c r="K38" s="36">
        <v>80</v>
      </c>
      <c r="L38" s="39"/>
      <c r="M38" s="40"/>
      <c r="N38" s="20">
        <v>90</v>
      </c>
      <c r="O38" s="20"/>
      <c r="P38" s="20"/>
      <c r="Q38" s="20">
        <v>1.57</v>
      </c>
      <c r="R38" s="20">
        <v>8.8699999999999992</v>
      </c>
      <c r="S38" s="20">
        <v>38.299999999999997</v>
      </c>
      <c r="T38" s="20">
        <v>65</v>
      </c>
      <c r="U38" s="20">
        <v>43.22</v>
      </c>
      <c r="V38" s="20">
        <v>8.3800000000000008</v>
      </c>
      <c r="W38" s="20">
        <v>4.3099999999999996</v>
      </c>
      <c r="X38" s="20">
        <v>2.7970000000000002</v>
      </c>
      <c r="Y38" s="20">
        <v>2.7829999999999999</v>
      </c>
      <c r="Z38" s="20">
        <v>0</v>
      </c>
      <c r="AA38" s="20">
        <v>1.573</v>
      </c>
      <c r="AB38" s="20">
        <f>Z38/$W38*100</f>
        <v>0</v>
      </c>
      <c r="AC38" s="20">
        <f>AA38/$W38*100</f>
        <v>36.496519721577734</v>
      </c>
      <c r="AE38" s="19">
        <f>(W38-X38)/W38*100</f>
        <v>35.104408352668202</v>
      </c>
      <c r="AF38" s="19">
        <f>((W38-Y38)/W38*100)-AE38</f>
        <v>0.32482598607889202</v>
      </c>
      <c r="AG38" s="19">
        <f t="shared" si="3"/>
        <v>64.570765661252921</v>
      </c>
      <c r="AH38" s="19">
        <f>(Z38-AA38)/W38*100</f>
        <v>-36.496519721577734</v>
      </c>
      <c r="AI38" s="19">
        <f>AA38/W38*100</f>
        <v>36.496519721577734</v>
      </c>
      <c r="AJ38" s="43">
        <f t="shared" si="4"/>
        <v>100.00000000000001</v>
      </c>
      <c r="AK38" s="44">
        <f t="shared" si="5"/>
        <v>38.136496519721575</v>
      </c>
    </row>
    <row r="39" spans="1:39" s="12" customFormat="1" x14ac:dyDescent="0.2">
      <c r="A39">
        <v>355</v>
      </c>
      <c r="B39" s="12" t="s">
        <v>117</v>
      </c>
      <c r="C39" s="12" t="s">
        <v>29</v>
      </c>
      <c r="D39" s="37">
        <v>52</v>
      </c>
      <c r="E39" s="38" t="s">
        <v>56</v>
      </c>
      <c r="F39" s="37">
        <v>4</v>
      </c>
      <c r="G39" s="38" t="s">
        <v>51</v>
      </c>
      <c r="H39" s="37">
        <v>10</v>
      </c>
      <c r="I39" s="38" t="s">
        <v>52</v>
      </c>
      <c r="J39" s="39" t="s">
        <v>56</v>
      </c>
      <c r="K39" s="36">
        <v>80</v>
      </c>
      <c r="L39" s="39"/>
      <c r="M39" s="40"/>
      <c r="N39" s="20">
        <v>87.944999999999993</v>
      </c>
      <c r="O39" s="20"/>
      <c r="P39" s="20"/>
      <c r="Q39" s="20">
        <v>2.1116666666666668</v>
      </c>
      <c r="R39" s="20">
        <v>9.2349999999999994</v>
      </c>
      <c r="S39" s="20">
        <v>30.563333333333333</v>
      </c>
      <c r="T39" s="20">
        <v>58.305</v>
      </c>
      <c r="U39" s="20">
        <v>34.466666666666661</v>
      </c>
      <c r="V39" s="20">
        <v>4.72</v>
      </c>
      <c r="W39" s="20">
        <v>9.3800000000000008</v>
      </c>
      <c r="X39" s="20">
        <v>6.2093333333333334</v>
      </c>
      <c r="Y39" s="20">
        <v>5.9210000000000003</v>
      </c>
      <c r="Z39" s="20">
        <v>1.7746666666666666</v>
      </c>
      <c r="AA39" s="20">
        <v>0.5</v>
      </c>
      <c r="AB39" s="20">
        <f>Z39/$W39*100</f>
        <v>18.91968727789623</v>
      </c>
      <c r="AC39" s="20">
        <f>AA39/$W39*100</f>
        <v>5.3304904051172706</v>
      </c>
      <c r="AE39" s="19">
        <f>(W39-X39)/W39*100</f>
        <v>33.80241648898366</v>
      </c>
      <c r="AF39" s="19">
        <f>((W39-Y39)/W39*100)-AE39</f>
        <v>3.0739161336176224</v>
      </c>
      <c r="AG39" s="19">
        <f t="shared" si="3"/>
        <v>44.203980099502488</v>
      </c>
      <c r="AH39" s="19">
        <f>(Z39-AA39)/W39*100</f>
        <v>13.589196872778961</v>
      </c>
      <c r="AI39" s="19">
        <f>AA39/W39*100</f>
        <v>5.3304904051172706</v>
      </c>
      <c r="AJ39" s="43">
        <f t="shared" si="4"/>
        <v>100</v>
      </c>
      <c r="AK39" s="44">
        <f t="shared" si="5"/>
        <v>73.555124378109454</v>
      </c>
    </row>
    <row r="40" spans="1:39" s="12" customFormat="1" x14ac:dyDescent="0.2">
      <c r="A40">
        <v>356</v>
      </c>
      <c r="B40" s="12" t="s">
        <v>117</v>
      </c>
      <c r="C40" s="12" t="s">
        <v>29</v>
      </c>
      <c r="D40" s="37">
        <v>52</v>
      </c>
      <c r="E40" s="38" t="s">
        <v>56</v>
      </c>
      <c r="F40" s="37">
        <v>4</v>
      </c>
      <c r="G40" s="38" t="s">
        <v>51</v>
      </c>
      <c r="H40" s="37">
        <v>10</v>
      </c>
      <c r="I40" s="38" t="s">
        <v>52</v>
      </c>
      <c r="J40" s="39" t="s">
        <v>56</v>
      </c>
      <c r="K40" s="36">
        <v>80</v>
      </c>
      <c r="L40" s="39"/>
      <c r="M40" s="40"/>
      <c r="N40" s="20">
        <v>91.51</v>
      </c>
      <c r="O40" s="20"/>
      <c r="P40" s="20"/>
      <c r="Q40" s="20">
        <v>1.87</v>
      </c>
      <c r="R40" s="20">
        <v>7.75</v>
      </c>
      <c r="S40" s="20">
        <v>27.89</v>
      </c>
      <c r="T40" s="20">
        <v>50.84</v>
      </c>
      <c r="U40" s="20">
        <v>28.94</v>
      </c>
      <c r="V40" s="20">
        <v>2.69</v>
      </c>
      <c r="W40" s="20">
        <v>8.84</v>
      </c>
      <c r="X40" s="20">
        <v>4.8380000000000001</v>
      </c>
      <c r="Y40" s="20">
        <v>4.66</v>
      </c>
      <c r="Z40" s="20">
        <v>0</v>
      </c>
      <c r="AA40" s="20">
        <v>0</v>
      </c>
      <c r="AB40" s="20">
        <f>Z40/$W40*100</f>
        <v>0</v>
      </c>
      <c r="AC40" s="20">
        <f>AA40/$W40*100</f>
        <v>0</v>
      </c>
      <c r="AE40" s="19">
        <f>(W40-X40)/W40*100</f>
        <v>45.271493212669682</v>
      </c>
      <c r="AF40" s="19">
        <f>((W40-Y40)/W40*100)-AE40</f>
        <v>2.0135746606334806</v>
      </c>
      <c r="AG40" s="19">
        <f t="shared" si="3"/>
        <v>52.714932126696837</v>
      </c>
      <c r="AH40" s="19">
        <f>(Z40-AA40)/W40*100</f>
        <v>0</v>
      </c>
      <c r="AI40" s="19">
        <f>AA40/W40*100</f>
        <v>0</v>
      </c>
      <c r="AJ40" s="43">
        <f t="shared" si="4"/>
        <v>100</v>
      </c>
      <c r="AK40" s="44">
        <f t="shared" si="5"/>
        <v>80.426945701357468</v>
      </c>
    </row>
    <row r="41" spans="1:39" s="12" customFormat="1" x14ac:dyDescent="0.2">
      <c r="A41">
        <v>357</v>
      </c>
      <c r="B41" s="12" t="s">
        <v>117</v>
      </c>
      <c r="C41" s="12" t="s">
        <v>29</v>
      </c>
      <c r="D41" s="37">
        <v>52</v>
      </c>
      <c r="E41" s="38" t="s">
        <v>56</v>
      </c>
      <c r="F41" s="37">
        <v>4</v>
      </c>
      <c r="G41" s="38" t="s">
        <v>51</v>
      </c>
      <c r="H41" s="37">
        <v>10</v>
      </c>
      <c r="I41" s="38" t="s">
        <v>52</v>
      </c>
      <c r="J41" s="39" t="s">
        <v>56</v>
      </c>
      <c r="K41" s="36">
        <v>75</v>
      </c>
      <c r="L41" s="39"/>
      <c r="M41" s="40"/>
      <c r="N41" s="20">
        <v>89.54</v>
      </c>
      <c r="O41" s="20"/>
      <c r="P41" s="20"/>
      <c r="Q41" s="20">
        <v>1.55</v>
      </c>
      <c r="R41" s="20">
        <v>10.07</v>
      </c>
      <c r="S41" s="20">
        <v>37.840000000000003</v>
      </c>
      <c r="T41" s="20">
        <v>68.209999999999994</v>
      </c>
      <c r="U41" s="20">
        <v>40.729999999999997</v>
      </c>
      <c r="V41" s="20">
        <v>5.63</v>
      </c>
      <c r="W41" s="20">
        <v>7.28</v>
      </c>
      <c r="X41" s="20">
        <v>4.5179999999999998</v>
      </c>
      <c r="Y41" s="20">
        <v>4.5140000000000002</v>
      </c>
      <c r="Z41" s="20">
        <v>1.478</v>
      </c>
      <c r="AA41" s="20">
        <v>0.69499999999999995</v>
      </c>
      <c r="AB41" s="20">
        <f>Z41/$W41*100</f>
        <v>20.302197802197803</v>
      </c>
      <c r="AC41" s="20">
        <f>AA41/$W41*100</f>
        <v>9.5467032967032956</v>
      </c>
      <c r="AE41" s="19">
        <f>(W41-X41)/W41*100</f>
        <v>37.939560439560445</v>
      </c>
      <c r="AF41" s="19">
        <f>((W41-Y41)/W41*100)-AE41</f>
        <v>5.4945054945044092E-2</v>
      </c>
      <c r="AG41" s="19">
        <f t="shared" si="3"/>
        <v>41.703296703296715</v>
      </c>
      <c r="AH41" s="19">
        <f>(Z41-AA41)/W41*100</f>
        <v>10.755494505494505</v>
      </c>
      <c r="AI41" s="19">
        <f>AA41/W41*100</f>
        <v>9.5467032967032956</v>
      </c>
      <c r="AJ41" s="43">
        <f t="shared" si="4"/>
        <v>100.00000000000001</v>
      </c>
      <c r="AK41" s="44">
        <f t="shared" si="5"/>
        <v>66.740549450549437</v>
      </c>
    </row>
    <row r="42" spans="1:39" s="12" customFormat="1" x14ac:dyDescent="0.2">
      <c r="A42">
        <v>358</v>
      </c>
      <c r="B42" s="12" t="s">
        <v>117</v>
      </c>
      <c r="C42" s="12" t="s">
        <v>29</v>
      </c>
      <c r="D42" s="37">
        <v>52</v>
      </c>
      <c r="E42" s="38" t="s">
        <v>56</v>
      </c>
      <c r="F42" s="37">
        <v>4</v>
      </c>
      <c r="G42" s="38" t="s">
        <v>51</v>
      </c>
      <c r="H42" s="37">
        <v>10</v>
      </c>
      <c r="I42" s="38" t="s">
        <v>52</v>
      </c>
      <c r="J42" s="39" t="s">
        <v>56</v>
      </c>
      <c r="K42" s="36">
        <v>70</v>
      </c>
      <c r="L42" s="39"/>
      <c r="M42" s="40"/>
      <c r="N42" s="20">
        <v>88.688333333333333</v>
      </c>
      <c r="O42" s="20"/>
      <c r="P42" s="20"/>
      <c r="Q42" s="20">
        <v>2.2066666666666666</v>
      </c>
      <c r="R42" s="20">
        <v>8.2966666666666669</v>
      </c>
      <c r="S42" s="20">
        <v>33.573333333333338</v>
      </c>
      <c r="T42" s="20">
        <v>63.445</v>
      </c>
      <c r="U42" s="20">
        <v>37.028333333333336</v>
      </c>
      <c r="V42" s="20">
        <v>5.01</v>
      </c>
      <c r="W42" s="20">
        <v>7.793333333333333</v>
      </c>
      <c r="X42" s="20">
        <v>4.6275000000000004</v>
      </c>
      <c r="Y42" s="20">
        <v>4.7288333333333332</v>
      </c>
      <c r="Z42" s="20">
        <v>1.3351666666666666</v>
      </c>
      <c r="AA42" s="20">
        <v>0.49983333333333335</v>
      </c>
      <c r="AB42" s="20">
        <f>Z42/$W42*100</f>
        <v>17.132164242942686</v>
      </c>
      <c r="AC42" s="20">
        <f>AA42/$W42*100</f>
        <v>6.4136013686911895</v>
      </c>
      <c r="AE42" s="48">
        <f>(W42-X42)/W42*100</f>
        <v>40.622326775021378</v>
      </c>
      <c r="AF42" s="48">
        <f>((W42-Y42)/W42*100)-AE42</f>
        <v>-1.3002566295979392</v>
      </c>
      <c r="AG42" s="48">
        <f t="shared" si="3"/>
        <v>43.545765611633875</v>
      </c>
      <c r="AH42" s="48">
        <f>(Z42-AA42)/W42*100</f>
        <v>10.718562874251496</v>
      </c>
      <c r="AI42" s="48">
        <f>AA42/W42*100</f>
        <v>6.4136013686911895</v>
      </c>
      <c r="AJ42" s="49">
        <f t="shared" si="4"/>
        <v>100</v>
      </c>
      <c r="AK42" s="50">
        <f t="shared" si="5"/>
        <v>69.13275235243799</v>
      </c>
      <c r="AL42" s="51"/>
      <c r="AM42" s="51"/>
    </row>
    <row r="43" spans="1:39" s="12" customFormat="1" x14ac:dyDescent="0.2">
      <c r="A43">
        <v>359</v>
      </c>
      <c r="B43" s="12" t="s">
        <v>117</v>
      </c>
      <c r="C43" s="12" t="s">
        <v>29</v>
      </c>
      <c r="D43" s="37">
        <v>52</v>
      </c>
      <c r="E43" s="38" t="s">
        <v>56</v>
      </c>
      <c r="F43" s="37">
        <v>4</v>
      </c>
      <c r="G43" s="38" t="s">
        <v>51</v>
      </c>
      <c r="H43" s="37">
        <v>10</v>
      </c>
      <c r="I43" s="38" t="s">
        <v>52</v>
      </c>
      <c r="J43" s="39" t="s">
        <v>56</v>
      </c>
      <c r="K43" s="36">
        <v>70</v>
      </c>
      <c r="L43" s="39"/>
      <c r="M43" s="40"/>
      <c r="N43" s="20">
        <v>88.142499999999998</v>
      </c>
      <c r="O43" s="20"/>
      <c r="P43" s="20"/>
      <c r="Q43" s="20">
        <v>2.4700000000000002</v>
      </c>
      <c r="R43" s="20">
        <v>8.6374999999999993</v>
      </c>
      <c r="S43" s="20">
        <v>31.517499999999998</v>
      </c>
      <c r="T43" s="20">
        <v>59.402500000000003</v>
      </c>
      <c r="U43" s="20">
        <v>36.655000000000001</v>
      </c>
      <c r="V43" s="20">
        <v>5.7824999999999998</v>
      </c>
      <c r="W43" s="20">
        <v>9.84</v>
      </c>
      <c r="X43" s="20">
        <v>6.2134999999999998</v>
      </c>
      <c r="Y43" s="20">
        <v>5.9184999999999999</v>
      </c>
      <c r="Z43" s="20">
        <v>2.12425</v>
      </c>
      <c r="AA43" s="20">
        <v>0.84725000000000006</v>
      </c>
      <c r="AB43" s="20">
        <f>Z43/$W43*100</f>
        <v>21.587906504065042</v>
      </c>
      <c r="AC43" s="20">
        <f>AA43/$W43*100</f>
        <v>8.6102642276422774</v>
      </c>
      <c r="AE43" s="19">
        <f>(W43-X43)/W43*100</f>
        <v>36.854674796747965</v>
      </c>
      <c r="AF43" s="19">
        <f>((W43-Y43)/W43*100)-AE43</f>
        <v>2.9979674796748057</v>
      </c>
      <c r="AG43" s="19">
        <f t="shared" si="3"/>
        <v>38.559451219512191</v>
      </c>
      <c r="AH43" s="19">
        <f>(Z43-AA43)/W43*100</f>
        <v>12.977642276422763</v>
      </c>
      <c r="AI43" s="19">
        <f>AA43/W43*100</f>
        <v>8.6102642276422774</v>
      </c>
      <c r="AJ43" s="43">
        <f t="shared" si="4"/>
        <v>99.999999999999986</v>
      </c>
      <c r="AK43" s="44">
        <f t="shared" si="5"/>
        <v>70.673363821138224</v>
      </c>
    </row>
    <row r="44" spans="1:39" s="12" customFormat="1" x14ac:dyDescent="0.2">
      <c r="A44">
        <v>360</v>
      </c>
      <c r="B44" s="12" t="s">
        <v>117</v>
      </c>
      <c r="C44" s="12" t="s">
        <v>29</v>
      </c>
      <c r="D44" s="37">
        <v>52</v>
      </c>
      <c r="E44" s="38" t="s">
        <v>56</v>
      </c>
      <c r="F44" s="37">
        <v>4</v>
      </c>
      <c r="G44" s="38" t="s">
        <v>51</v>
      </c>
      <c r="H44" s="37">
        <v>10</v>
      </c>
      <c r="I44" s="38" t="s">
        <v>52</v>
      </c>
      <c r="J44" s="39" t="s">
        <v>56</v>
      </c>
      <c r="K44" s="36">
        <v>65</v>
      </c>
      <c r="L44" s="39"/>
      <c r="M44" s="40"/>
      <c r="N44" s="20">
        <v>89.053333333333342</v>
      </c>
      <c r="O44" s="20"/>
      <c r="P44" s="20"/>
      <c r="Q44" s="20">
        <v>2.3933333333333331</v>
      </c>
      <c r="R44" s="20">
        <v>10.066666666666668</v>
      </c>
      <c r="S44" s="20">
        <v>31.64</v>
      </c>
      <c r="T44" s="20">
        <v>58.84</v>
      </c>
      <c r="U44" s="20">
        <v>35.54</v>
      </c>
      <c r="V44" s="20">
        <v>5.57</v>
      </c>
      <c r="W44" s="20">
        <v>10.41</v>
      </c>
      <c r="X44" s="20">
        <v>6.1726666666666672</v>
      </c>
      <c r="Y44" s="20">
        <v>5.9273333333333333</v>
      </c>
      <c r="Z44" s="20">
        <v>2.1103333333333332</v>
      </c>
      <c r="AA44" s="20">
        <v>1.1146666666666667</v>
      </c>
      <c r="AB44" s="20">
        <f>Z44/$W44*100</f>
        <v>20.272174191482549</v>
      </c>
      <c r="AC44" s="20">
        <f>AA44/$W44*100</f>
        <v>10.707652897854627</v>
      </c>
      <c r="AE44" s="19">
        <f>(W44-X44)/W44*100</f>
        <v>40.704450848543061</v>
      </c>
      <c r="AF44" s="19">
        <f>((W44-Y44)/W44*100)-AE44</f>
        <v>2.3567082933077259</v>
      </c>
      <c r="AG44" s="19">
        <f t="shared" si="3"/>
        <v>36.666666666666664</v>
      </c>
      <c r="AH44" s="19">
        <f>(Z44-AA44)/W44*100</f>
        <v>9.5645212936279194</v>
      </c>
      <c r="AI44" s="19">
        <f>AA44/W44*100</f>
        <v>10.707652897854627</v>
      </c>
      <c r="AJ44" s="43">
        <f t="shared" si="4"/>
        <v>100</v>
      </c>
      <c r="AK44" s="44">
        <f t="shared" si="5"/>
        <v>68.59084854306758</v>
      </c>
    </row>
    <row r="45" spans="1:39" s="12" customFormat="1" x14ac:dyDescent="0.2">
      <c r="A45">
        <v>361</v>
      </c>
      <c r="B45" s="12" t="s">
        <v>117</v>
      </c>
      <c r="C45" s="12" t="s">
        <v>29</v>
      </c>
      <c r="D45" s="37">
        <v>52</v>
      </c>
      <c r="E45" s="38" t="s">
        <v>56</v>
      </c>
      <c r="F45" s="37">
        <v>4</v>
      </c>
      <c r="G45" s="38" t="s">
        <v>51</v>
      </c>
      <c r="H45" s="37">
        <v>10</v>
      </c>
      <c r="I45" s="38" t="s">
        <v>52</v>
      </c>
      <c r="J45" s="39" t="s">
        <v>56</v>
      </c>
      <c r="K45" s="36">
        <v>68</v>
      </c>
      <c r="L45" s="39"/>
      <c r="M45" s="40"/>
      <c r="N45" s="20">
        <v>91.37</v>
      </c>
      <c r="O45" s="20"/>
      <c r="P45" s="20"/>
      <c r="Q45" s="20">
        <v>2.73</v>
      </c>
      <c r="R45" s="20">
        <v>10.25</v>
      </c>
      <c r="S45" s="20">
        <v>27.4</v>
      </c>
      <c r="T45" s="20">
        <v>48.22</v>
      </c>
      <c r="U45" s="20">
        <v>32.65</v>
      </c>
      <c r="V45" s="20">
        <v>7.43</v>
      </c>
      <c r="W45" s="20">
        <v>13.21</v>
      </c>
      <c r="X45" s="20">
        <v>8.9890000000000008</v>
      </c>
      <c r="Y45" s="20">
        <v>8.5039999999999996</v>
      </c>
      <c r="Z45" s="20">
        <v>2.6659999999999999</v>
      </c>
      <c r="AA45" s="20">
        <v>2.125</v>
      </c>
      <c r="AB45" s="20">
        <f>Z45/$W45*100</f>
        <v>20.181680545041633</v>
      </c>
      <c r="AC45" s="20">
        <f>AA45/$W45*100</f>
        <v>16.086298258894775</v>
      </c>
      <c r="AE45" s="19">
        <f>(W45-X45)/W45*100</f>
        <v>31.953065859197576</v>
      </c>
      <c r="AF45" s="19">
        <f>((W45-Y45)/W45*100)-AE45</f>
        <v>3.6714610143830519</v>
      </c>
      <c r="AG45" s="19">
        <f t="shared" si="3"/>
        <v>44.193792581377735</v>
      </c>
      <c r="AH45" s="19">
        <f>(Z45-AA45)/W45*100</f>
        <v>4.0953822861468581</v>
      </c>
      <c r="AI45" s="19">
        <f>AA45/W45*100</f>
        <v>16.086298258894775</v>
      </c>
      <c r="AJ45" s="43">
        <f t="shared" si="4"/>
        <v>99.999999999999986</v>
      </c>
      <c r="AK45" s="44">
        <f t="shared" si="5"/>
        <v>62.516661619984873</v>
      </c>
    </row>
    <row r="46" spans="1:39" s="12" customFormat="1" x14ac:dyDescent="0.2">
      <c r="A46">
        <v>362</v>
      </c>
      <c r="B46" s="12" t="s">
        <v>117</v>
      </c>
      <c r="C46" s="12" t="s">
        <v>29</v>
      </c>
      <c r="D46" s="37">
        <v>52</v>
      </c>
      <c r="E46" s="38" t="s">
        <v>56</v>
      </c>
      <c r="F46" s="37">
        <v>4</v>
      </c>
      <c r="G46" s="38" t="s">
        <v>51</v>
      </c>
      <c r="H46" s="37">
        <v>10</v>
      </c>
      <c r="I46" s="38" t="s">
        <v>52</v>
      </c>
      <c r="J46" s="39" t="s">
        <v>56</v>
      </c>
      <c r="K46" s="36">
        <v>60</v>
      </c>
      <c r="L46" s="39"/>
      <c r="M46" s="40"/>
      <c r="N46" s="20">
        <v>89.34666666666665</v>
      </c>
      <c r="O46" s="20"/>
      <c r="P46" s="20"/>
      <c r="Q46" s="20">
        <v>2.2200000000000002</v>
      </c>
      <c r="R46" s="20">
        <v>7.6566666666666663</v>
      </c>
      <c r="S46" s="20">
        <v>37.073333333333331</v>
      </c>
      <c r="T46" s="20">
        <v>68.59</v>
      </c>
      <c r="U46" s="20">
        <v>41.556666666666665</v>
      </c>
      <c r="V46" s="20">
        <v>6.23</v>
      </c>
      <c r="W46" s="20">
        <v>7.2966666666666669</v>
      </c>
      <c r="X46" s="20">
        <v>5.0146666666666668</v>
      </c>
      <c r="Y46" s="20">
        <v>5.1306666666666665</v>
      </c>
      <c r="Z46" s="20">
        <v>0.90133333333333343</v>
      </c>
      <c r="AA46" s="20">
        <v>1.109</v>
      </c>
      <c r="AB46" s="20">
        <f>Z46/$W46*100</f>
        <v>12.352672453174966</v>
      </c>
      <c r="AC46" s="20">
        <f>AA46/$W46*100</f>
        <v>15.198720877112837</v>
      </c>
      <c r="AE46" s="48">
        <f>(W46-X46)/W46*100</f>
        <v>31.274554591137505</v>
      </c>
      <c r="AF46" s="48">
        <f>((W46-Y46)/W46*100)-AE46</f>
        <v>-1.5897670169026874</v>
      </c>
      <c r="AG46" s="48">
        <f t="shared" si="3"/>
        <v>57.962539972590221</v>
      </c>
      <c r="AH46" s="48">
        <f>(Z46-AA46)/W46*100</f>
        <v>-2.8460484239378694</v>
      </c>
      <c r="AI46" s="48">
        <f>AA46/W46*100</f>
        <v>15.198720877112837</v>
      </c>
      <c r="AJ46" s="49">
        <f t="shared" si="4"/>
        <v>100</v>
      </c>
      <c r="AK46" s="50">
        <f t="shared" si="5"/>
        <v>57.623325719506639</v>
      </c>
      <c r="AL46" s="51"/>
      <c r="AM46" s="51"/>
    </row>
    <row r="47" spans="1:39" s="12" customFormat="1" x14ac:dyDescent="0.2">
      <c r="A47">
        <v>363</v>
      </c>
      <c r="B47" s="12" t="s">
        <v>117</v>
      </c>
      <c r="C47" s="12" t="s">
        <v>29</v>
      </c>
      <c r="D47" s="37">
        <v>52</v>
      </c>
      <c r="E47" s="38" t="s">
        <v>56</v>
      </c>
      <c r="F47" s="37">
        <v>4</v>
      </c>
      <c r="G47" s="38" t="s">
        <v>51</v>
      </c>
      <c r="H47" s="37">
        <v>10</v>
      </c>
      <c r="I47" s="38" t="s">
        <v>52</v>
      </c>
      <c r="J47" s="39" t="s">
        <v>56</v>
      </c>
      <c r="K47" s="36">
        <v>60</v>
      </c>
      <c r="L47" s="39"/>
      <c r="M47" s="40"/>
      <c r="N47" s="20">
        <v>88.344999999999999</v>
      </c>
      <c r="O47" s="20"/>
      <c r="P47" s="20"/>
      <c r="Q47" s="20">
        <v>2.0950000000000002</v>
      </c>
      <c r="R47" s="20">
        <v>7.95</v>
      </c>
      <c r="S47" s="20">
        <v>33.78</v>
      </c>
      <c r="T47" s="20">
        <v>62.35</v>
      </c>
      <c r="U47" s="20">
        <v>37.377499999999998</v>
      </c>
      <c r="V47" s="20">
        <v>5.32125</v>
      </c>
      <c r="W47" s="20">
        <v>7.6612499999999999</v>
      </c>
      <c r="X47" s="20">
        <v>4.6760000000000002</v>
      </c>
      <c r="Y47" s="20">
        <v>4.6723750000000006</v>
      </c>
      <c r="Z47" s="20">
        <v>0.99949999999999994</v>
      </c>
      <c r="AA47" s="20">
        <v>0.427375</v>
      </c>
      <c r="AB47" s="20">
        <f>Z47/$W47*100</f>
        <v>13.046173927231195</v>
      </c>
      <c r="AC47" s="20">
        <f>AA47/$W47*100</f>
        <v>5.5783977810409526</v>
      </c>
      <c r="AE47" s="19">
        <f>(W47-X47)/W47*100</f>
        <v>38.965573503018433</v>
      </c>
      <c r="AF47" s="19">
        <f>((W47-Y47)/W47*100)-AE47</f>
        <v>4.7316038505456959E-2</v>
      </c>
      <c r="AG47" s="19">
        <f t="shared" si="3"/>
        <v>47.940936531244908</v>
      </c>
      <c r="AH47" s="19">
        <f>(Z47-AA47)/W47*100</f>
        <v>7.4677761461902428</v>
      </c>
      <c r="AI47" s="19">
        <f>AA47/W47*100</f>
        <v>5.5783977810409526</v>
      </c>
      <c r="AJ47" s="43">
        <f t="shared" si="4"/>
        <v>100</v>
      </c>
      <c r="AK47" s="44">
        <f t="shared" si="5"/>
        <v>71.115519660629786</v>
      </c>
    </row>
    <row r="48" spans="1:39" s="12" customFormat="1" x14ac:dyDescent="0.2">
      <c r="A48">
        <v>364</v>
      </c>
      <c r="B48" s="12" t="s">
        <v>117</v>
      </c>
      <c r="C48" s="12" t="s">
        <v>29</v>
      </c>
      <c r="D48" s="37">
        <v>52</v>
      </c>
      <c r="E48" s="38" t="s">
        <v>56</v>
      </c>
      <c r="F48" s="37">
        <v>4</v>
      </c>
      <c r="G48" s="38" t="s">
        <v>51</v>
      </c>
      <c r="H48" s="37">
        <v>10</v>
      </c>
      <c r="I48" s="38" t="s">
        <v>52</v>
      </c>
      <c r="J48" s="39" t="s">
        <v>56</v>
      </c>
      <c r="K48" s="36">
        <v>60</v>
      </c>
      <c r="L48" s="39"/>
      <c r="M48" s="40"/>
      <c r="N48" s="20">
        <v>88.873999999999995</v>
      </c>
      <c r="O48" s="20"/>
      <c r="P48" s="20"/>
      <c r="Q48" s="20">
        <v>2.2280000000000002</v>
      </c>
      <c r="R48" s="20">
        <v>8.6259999999999994</v>
      </c>
      <c r="S48" s="20">
        <v>30.295999999999999</v>
      </c>
      <c r="T48" s="20">
        <v>54.512</v>
      </c>
      <c r="U48" s="20">
        <v>34.572000000000003</v>
      </c>
      <c r="V48" s="20">
        <v>5.49</v>
      </c>
      <c r="W48" s="20">
        <v>10.312000000000001</v>
      </c>
      <c r="X48" s="20">
        <v>6.6618000000000013</v>
      </c>
      <c r="Y48" s="20">
        <v>6.2670000000000003</v>
      </c>
      <c r="Z48" s="20">
        <v>1.3976000000000002</v>
      </c>
      <c r="AA48" s="20">
        <v>0.79160000000000008</v>
      </c>
      <c r="AB48" s="20">
        <f>Z48/$W48*100</f>
        <v>13.553141970519784</v>
      </c>
      <c r="AC48" s="20">
        <f>AA48/$W48*100</f>
        <v>7.6764934057408851</v>
      </c>
      <c r="AE48" s="19">
        <f>(W48-X48)/W48*100</f>
        <v>35.397595034910779</v>
      </c>
      <c r="AF48" s="19">
        <f>((W48-Y48)/W48*100)-AE48</f>
        <v>3.8285492629945779</v>
      </c>
      <c r="AG48" s="19">
        <f t="shared" si="3"/>
        <v>47.220713731574861</v>
      </c>
      <c r="AH48" s="19">
        <f>(Z48-AA48)/W48*100</f>
        <v>5.8766485647788986</v>
      </c>
      <c r="AI48" s="19">
        <f>AA48/W48*100</f>
        <v>7.6764934057408851</v>
      </c>
      <c r="AJ48" s="43">
        <f t="shared" si="4"/>
        <v>100</v>
      </c>
      <c r="AK48" s="44">
        <f t="shared" si="5"/>
        <v>72.2434076803724</v>
      </c>
    </row>
    <row r="49" spans="1:39" s="12" customFormat="1" x14ac:dyDescent="0.2">
      <c r="A49">
        <v>365</v>
      </c>
      <c r="B49" s="12" t="s">
        <v>117</v>
      </c>
      <c r="C49" s="12" t="s">
        <v>29</v>
      </c>
      <c r="D49" s="37">
        <v>52</v>
      </c>
      <c r="E49" s="38" t="s">
        <v>56</v>
      </c>
      <c r="F49" s="37">
        <v>4</v>
      </c>
      <c r="G49" s="38" t="s">
        <v>51</v>
      </c>
      <c r="H49" s="37">
        <v>10</v>
      </c>
      <c r="I49" s="38" t="s">
        <v>52</v>
      </c>
      <c r="J49" s="39" t="s">
        <v>56</v>
      </c>
      <c r="K49" s="36">
        <v>50</v>
      </c>
      <c r="L49" s="39"/>
      <c r="M49" s="40"/>
      <c r="N49" s="20">
        <v>88.325714285714284</v>
      </c>
      <c r="O49" s="20"/>
      <c r="P49" s="20"/>
      <c r="Q49" s="20">
        <v>2.3157142857142858</v>
      </c>
      <c r="R49" s="20">
        <v>8.468571428571428</v>
      </c>
      <c r="S49" s="20">
        <v>33.265714285714289</v>
      </c>
      <c r="T49" s="20">
        <v>62.061428571428578</v>
      </c>
      <c r="U49" s="20">
        <v>37.31428571428571</v>
      </c>
      <c r="V49" s="20">
        <v>5.734285714285714</v>
      </c>
      <c r="W49" s="20">
        <v>8.8085714285714296</v>
      </c>
      <c r="X49" s="20">
        <v>5.6295714285714284</v>
      </c>
      <c r="Y49" s="20">
        <v>5.6592857142857147</v>
      </c>
      <c r="Z49" s="20">
        <v>1.8682857142857141</v>
      </c>
      <c r="AA49" s="20">
        <v>1.1452857142857142</v>
      </c>
      <c r="AB49" s="20">
        <f>Z49/$W49*100</f>
        <v>21.209860525462208</v>
      </c>
      <c r="AC49" s="20">
        <f>AA49/$W49*100</f>
        <v>13.001946156341223</v>
      </c>
      <c r="AE49" s="48">
        <f>(W49-X49)/W49*100</f>
        <v>36.089847551086613</v>
      </c>
      <c r="AF49" s="48">
        <f>((W49-Y49)/W49*100)-AE49</f>
        <v>-0.33733376581252372</v>
      </c>
      <c r="AG49" s="48">
        <f t="shared" si="3"/>
        <v>43.037625689263706</v>
      </c>
      <c r="AH49" s="48">
        <f>(Z49-AA49)/W49*100</f>
        <v>8.2079143691209833</v>
      </c>
      <c r="AI49" s="48">
        <f>AA49/W49*100</f>
        <v>13.001946156341223</v>
      </c>
      <c r="AJ49" s="49">
        <f t="shared" si="4"/>
        <v>100</v>
      </c>
      <c r="AK49" s="50">
        <f t="shared" si="5"/>
        <v>62.298593902043478</v>
      </c>
      <c r="AL49" s="51"/>
      <c r="AM49" s="51"/>
    </row>
    <row r="50" spans="1:39" s="12" customFormat="1" x14ac:dyDescent="0.2">
      <c r="A50">
        <v>366</v>
      </c>
      <c r="B50" s="12" t="s">
        <v>117</v>
      </c>
      <c r="C50" s="12" t="s">
        <v>118</v>
      </c>
      <c r="D50" s="37">
        <v>58</v>
      </c>
      <c r="E50" s="38" t="s">
        <v>60</v>
      </c>
      <c r="F50" s="37">
        <v>79</v>
      </c>
      <c r="G50" s="38" t="s">
        <v>61</v>
      </c>
      <c r="H50" s="37">
        <v>11</v>
      </c>
      <c r="I50" s="38" t="s">
        <v>62</v>
      </c>
      <c r="J50" s="34"/>
      <c r="K50" s="36"/>
      <c r="L50" s="34"/>
      <c r="M50" s="35"/>
      <c r="N50" s="20">
        <v>87.773333333333326</v>
      </c>
      <c r="O50" s="20"/>
      <c r="P50" s="20"/>
      <c r="Q50" s="20">
        <v>1.6733333333333336</v>
      </c>
      <c r="R50" s="20">
        <v>8.3266666666666662</v>
      </c>
      <c r="S50" s="20">
        <v>33.533333333333339</v>
      </c>
      <c r="T50" s="20">
        <v>65.77</v>
      </c>
      <c r="U50" s="20">
        <v>36.243333333333332</v>
      </c>
      <c r="V50" s="20">
        <v>4.706666666666667</v>
      </c>
      <c r="W50" s="20">
        <v>6.7433333333333332</v>
      </c>
      <c r="X50" s="20">
        <v>4.8086666666666664</v>
      </c>
      <c r="Y50" s="20">
        <v>4.4506666666666668</v>
      </c>
      <c r="Z50" s="20">
        <v>0.85633333333333328</v>
      </c>
      <c r="AA50" s="20">
        <v>0.13666666666666666</v>
      </c>
      <c r="AB50" s="20">
        <f>Z50/$W50*100</f>
        <v>12.698961937716263</v>
      </c>
      <c r="AC50" s="20">
        <f>AA50/$W50*100</f>
        <v>2.026693030153238</v>
      </c>
      <c r="AE50" s="19">
        <f>(W50-X50)/W50*100</f>
        <v>28.690064260998522</v>
      </c>
      <c r="AF50" s="19">
        <f>((W50-Y50)/W50*100)-AE50</f>
        <v>5.3089471082550581</v>
      </c>
      <c r="AG50" s="19">
        <f t="shared" si="3"/>
        <v>53.302026693030157</v>
      </c>
      <c r="AH50" s="19">
        <f>(Z50-AA50)/W50*100</f>
        <v>10.672268907563026</v>
      </c>
      <c r="AI50" s="19">
        <f>AA50/W50*100</f>
        <v>2.026693030153238</v>
      </c>
      <c r="AJ50" s="43">
        <f t="shared" si="4"/>
        <v>100</v>
      </c>
      <c r="AK50" s="44">
        <f t="shared" si="5"/>
        <v>78.359238754325261</v>
      </c>
    </row>
    <row r="51" spans="1:39" s="12" customFormat="1" x14ac:dyDescent="0.2">
      <c r="A51">
        <v>367</v>
      </c>
      <c r="B51" s="12" t="s">
        <v>117</v>
      </c>
      <c r="C51" s="12" t="s">
        <v>118</v>
      </c>
      <c r="D51" s="37">
        <v>59</v>
      </c>
      <c r="E51" s="38" t="s">
        <v>64</v>
      </c>
      <c r="F51" s="37">
        <v>79</v>
      </c>
      <c r="G51" s="38" t="s">
        <v>61</v>
      </c>
      <c r="H51" s="37">
        <v>11</v>
      </c>
      <c r="I51" s="38" t="s">
        <v>62</v>
      </c>
      <c r="J51" s="34"/>
      <c r="K51" s="36"/>
      <c r="L51" s="34"/>
      <c r="M51" s="35"/>
      <c r="N51" s="20">
        <v>87.333333333333329</v>
      </c>
      <c r="O51" s="20"/>
      <c r="P51" s="20"/>
      <c r="Q51" s="20">
        <v>2.48</v>
      </c>
      <c r="R51" s="20">
        <v>10.15</v>
      </c>
      <c r="S51" s="20">
        <v>29.916666666666668</v>
      </c>
      <c r="T51" s="20">
        <v>58.54666666666666</v>
      </c>
      <c r="U51" s="20">
        <v>35.06</v>
      </c>
      <c r="V51" s="20">
        <v>5.1933333333333334</v>
      </c>
      <c r="W51" s="20">
        <v>8.16</v>
      </c>
      <c r="X51" s="20">
        <v>5.3266666666666671</v>
      </c>
      <c r="Y51" s="20">
        <v>5.1713333333333331</v>
      </c>
      <c r="Z51" s="20">
        <v>1.5463333333333331</v>
      </c>
      <c r="AA51" s="20">
        <v>0.94533333333333325</v>
      </c>
      <c r="AB51" s="20">
        <f>Z51/$W51*100</f>
        <v>18.950163398692808</v>
      </c>
      <c r="AC51" s="20">
        <f>AA51/$W51*100</f>
        <v>11.584967320261438</v>
      </c>
      <c r="AE51" s="19">
        <f>(W51-X51)/W51*100</f>
        <v>34.722222222222214</v>
      </c>
      <c r="AF51" s="19">
        <f>((W51-Y51)/W51*100)-AE51</f>
        <v>1.903594771241842</v>
      </c>
      <c r="AG51" s="19">
        <f t="shared" si="3"/>
        <v>44.424019607843135</v>
      </c>
      <c r="AH51" s="19">
        <f>(Z51-AA51)/W51*100</f>
        <v>7.3651960784313717</v>
      </c>
      <c r="AI51" s="19">
        <f>AA51/W51*100</f>
        <v>11.584967320261438</v>
      </c>
      <c r="AJ51" s="43">
        <f t="shared" si="4"/>
        <v>100</v>
      </c>
      <c r="AK51" s="44">
        <f t="shared" si="5"/>
        <v>65.918055555555583</v>
      </c>
    </row>
    <row r="52" spans="1:39" s="12" customFormat="1" x14ac:dyDescent="0.2">
      <c r="A52">
        <v>368</v>
      </c>
      <c r="B52" s="12" t="s">
        <v>117</v>
      </c>
      <c r="C52" s="12" t="s">
        <v>118</v>
      </c>
      <c r="D52" s="37">
        <v>59</v>
      </c>
      <c r="E52" s="38" t="s">
        <v>64</v>
      </c>
      <c r="F52" s="37">
        <v>79</v>
      </c>
      <c r="G52" s="38" t="s">
        <v>61</v>
      </c>
      <c r="H52" s="37">
        <v>11</v>
      </c>
      <c r="I52" s="38" t="s">
        <v>62</v>
      </c>
      <c r="J52" s="34"/>
      <c r="K52" s="36"/>
      <c r="L52" s="34"/>
      <c r="M52" s="35"/>
      <c r="N52" s="20">
        <v>88.05</v>
      </c>
      <c r="O52" s="20"/>
      <c r="P52" s="20"/>
      <c r="Q52" s="20">
        <v>1.94</v>
      </c>
      <c r="R52" s="20">
        <v>9.5250000000000004</v>
      </c>
      <c r="S52" s="20">
        <v>29.69</v>
      </c>
      <c r="T52" s="20">
        <v>52.645000000000003</v>
      </c>
      <c r="U52" s="20">
        <v>33.729999999999997</v>
      </c>
      <c r="V52" s="20">
        <v>5.5449999999999999</v>
      </c>
      <c r="W52" s="20">
        <v>13.654999999999999</v>
      </c>
      <c r="X52" s="20">
        <v>9.4145000000000003</v>
      </c>
      <c r="Y52" s="20">
        <v>8.5459999999999994</v>
      </c>
      <c r="Z52" s="20">
        <v>3.0614999999999997</v>
      </c>
      <c r="AA52" s="20">
        <v>1.6185</v>
      </c>
      <c r="AB52" s="20">
        <f>Z52/$W52*100</f>
        <v>22.420358842914681</v>
      </c>
      <c r="AC52" s="20">
        <f>AA52/$W52*100</f>
        <v>11.852801171731969</v>
      </c>
      <c r="AE52" s="19">
        <f>(W52-X52)/W52*100</f>
        <v>31.054558769681428</v>
      </c>
      <c r="AF52" s="19">
        <f>((W52-Y52)/W52*100)-AE52</f>
        <v>6.3603075796411659</v>
      </c>
      <c r="AG52" s="19">
        <f t="shared" si="3"/>
        <v>40.164774807762726</v>
      </c>
      <c r="AH52" s="19">
        <f>(Z52-AA52)/W52*100</f>
        <v>10.567557671182715</v>
      </c>
      <c r="AI52" s="19">
        <f>AA52/W52*100</f>
        <v>11.852801171731969</v>
      </c>
      <c r="AJ52" s="43">
        <f t="shared" si="4"/>
        <v>100</v>
      </c>
      <c r="AK52" s="44">
        <f t="shared" si="5"/>
        <v>69.67620285609668</v>
      </c>
    </row>
    <row r="53" spans="1:39" s="12" customFormat="1" x14ac:dyDescent="0.2">
      <c r="A53">
        <v>369</v>
      </c>
      <c r="B53" s="12" t="s">
        <v>117</v>
      </c>
      <c r="C53" s="12" t="s">
        <v>118</v>
      </c>
      <c r="D53" s="37">
        <v>59</v>
      </c>
      <c r="E53" s="38" t="s">
        <v>64</v>
      </c>
      <c r="F53" s="37">
        <v>79</v>
      </c>
      <c r="G53" s="38" t="s">
        <v>61</v>
      </c>
      <c r="H53" s="37">
        <v>11</v>
      </c>
      <c r="I53" s="38" t="s">
        <v>62</v>
      </c>
      <c r="J53" s="34"/>
      <c r="K53" s="36"/>
      <c r="L53" s="34"/>
      <c r="M53" s="35"/>
      <c r="N53" s="20">
        <v>84.06</v>
      </c>
      <c r="O53" s="20"/>
      <c r="P53" s="20"/>
      <c r="Q53" s="20">
        <v>2.11</v>
      </c>
      <c r="R53" s="20">
        <v>9.69</v>
      </c>
      <c r="S53" s="20">
        <v>25.11</v>
      </c>
      <c r="T53" s="20">
        <v>44.18</v>
      </c>
      <c r="U53" s="20">
        <v>30.03</v>
      </c>
      <c r="V53" s="20">
        <v>6.16</v>
      </c>
      <c r="W53" s="20">
        <v>18.690000000000001</v>
      </c>
      <c r="X53" s="20">
        <v>14.019</v>
      </c>
      <c r="Y53" s="20">
        <v>12.131</v>
      </c>
      <c r="Z53" s="20">
        <v>4.9109999999999996</v>
      </c>
      <c r="AA53" s="20">
        <v>2.3759999999999999</v>
      </c>
      <c r="AB53" s="20">
        <f>Z53/$W53*100</f>
        <v>26.276083467094697</v>
      </c>
      <c r="AC53" s="20">
        <f>AA53/$W53*100</f>
        <v>12.712680577849117</v>
      </c>
      <c r="AE53" s="19">
        <f>(W53-X53)/W53*100</f>
        <v>24.991974317817022</v>
      </c>
      <c r="AF53" s="19">
        <f>((W53-Y53)/W53*100)-AE53</f>
        <v>10.101658640984478</v>
      </c>
      <c r="AG53" s="19">
        <f t="shared" si="3"/>
        <v>38.6302835741038</v>
      </c>
      <c r="AH53" s="19">
        <f>(Z53-AA53)/W53*100</f>
        <v>13.563402889245582</v>
      </c>
      <c r="AI53" s="19">
        <f>AA53/W53*100</f>
        <v>12.712680577849117</v>
      </c>
      <c r="AJ53" s="43">
        <f t="shared" si="4"/>
        <v>99.999999999999986</v>
      </c>
      <c r="AK53" s="44">
        <f t="shared" si="5"/>
        <v>71.534783306581062</v>
      </c>
    </row>
    <row r="54" spans="1:39" s="12" customFormat="1" x14ac:dyDescent="0.2">
      <c r="A54">
        <v>370</v>
      </c>
      <c r="B54" s="12" t="s">
        <v>117</v>
      </c>
      <c r="C54" s="12" t="s">
        <v>118</v>
      </c>
      <c r="D54" s="37">
        <v>59</v>
      </c>
      <c r="E54" s="38" t="s">
        <v>64</v>
      </c>
      <c r="F54" s="37">
        <v>79</v>
      </c>
      <c r="G54" s="38" t="s">
        <v>61</v>
      </c>
      <c r="H54" s="37">
        <v>11</v>
      </c>
      <c r="I54" s="38" t="s">
        <v>62</v>
      </c>
      <c r="J54" s="34"/>
      <c r="K54" s="36"/>
      <c r="L54" s="34"/>
      <c r="M54" s="35"/>
      <c r="N54" s="20">
        <v>87.43</v>
      </c>
      <c r="O54" s="20"/>
      <c r="P54" s="20"/>
      <c r="Q54" s="20">
        <v>1.6466666666666665</v>
      </c>
      <c r="R54" s="20">
        <v>15.933333333333332</v>
      </c>
      <c r="S54" s="20">
        <v>21.646666666666665</v>
      </c>
      <c r="T54" s="20">
        <v>36.403333333333336</v>
      </c>
      <c r="U54" s="20">
        <v>26.353333333333335</v>
      </c>
      <c r="V54" s="20">
        <v>7.2666666666666657</v>
      </c>
      <c r="W54" s="20">
        <v>19.706666666666667</v>
      </c>
      <c r="X54" s="20">
        <v>14.088666666666667</v>
      </c>
      <c r="Y54" s="20">
        <v>12.679333333333332</v>
      </c>
      <c r="Z54" s="20">
        <v>6.7080000000000011</v>
      </c>
      <c r="AA54" s="20">
        <v>2.391</v>
      </c>
      <c r="AB54" s="20">
        <f>Z54/$W54*100</f>
        <v>34.039242219215161</v>
      </c>
      <c r="AC54" s="20">
        <f>AA54/$W54*100</f>
        <v>12.132949932341001</v>
      </c>
      <c r="AE54" s="19">
        <f>(W54-X54)/W54*100</f>
        <v>28.50811907983762</v>
      </c>
      <c r="AF54" s="19">
        <f>((W54-Y54)/W54*100)-AE54</f>
        <v>7.151556156968887</v>
      </c>
      <c r="AG54" s="19">
        <f t="shared" si="3"/>
        <v>30.301082543978318</v>
      </c>
      <c r="AH54" s="19">
        <f>(Z54-AA54)/W54*100</f>
        <v>21.906292286874159</v>
      </c>
      <c r="AI54" s="19">
        <f>AA54/W54*100</f>
        <v>12.132949932341001</v>
      </c>
      <c r="AJ54" s="43">
        <f t="shared" si="4"/>
        <v>100</v>
      </c>
      <c r="AK54" s="44">
        <f t="shared" si="5"/>
        <v>69.699296346414087</v>
      </c>
    </row>
    <row r="55" spans="1:39" s="12" customFormat="1" x14ac:dyDescent="0.2">
      <c r="A55">
        <v>371</v>
      </c>
      <c r="B55" s="12" t="s">
        <v>117</v>
      </c>
      <c r="C55" s="12" t="s">
        <v>118</v>
      </c>
      <c r="D55" s="37">
        <v>60</v>
      </c>
      <c r="E55" s="38" t="s">
        <v>66</v>
      </c>
      <c r="F55" s="37">
        <v>8</v>
      </c>
      <c r="G55" s="38" t="s">
        <v>67</v>
      </c>
      <c r="H55" s="37">
        <v>4</v>
      </c>
      <c r="I55" s="38" t="s">
        <v>32</v>
      </c>
      <c r="J55" s="39"/>
      <c r="K55" s="42"/>
      <c r="L55" s="39"/>
      <c r="M55" s="40"/>
      <c r="N55" s="20">
        <v>86.53</v>
      </c>
      <c r="O55" s="20"/>
      <c r="P55" s="20"/>
      <c r="Q55" s="19">
        <v>2.27</v>
      </c>
      <c r="R55" s="19">
        <v>7.16</v>
      </c>
      <c r="S55" s="19">
        <v>33.97</v>
      </c>
      <c r="T55" s="19">
        <v>64.45</v>
      </c>
      <c r="U55" s="19">
        <v>37.549999999999997</v>
      </c>
      <c r="V55" s="19">
        <v>4.74</v>
      </c>
      <c r="W55" s="20">
        <v>8.0399999999999991</v>
      </c>
      <c r="X55" s="20">
        <v>5.391</v>
      </c>
      <c r="Y55" s="20">
        <v>5.2809999999999997</v>
      </c>
      <c r="Z55" s="20">
        <v>1.865</v>
      </c>
      <c r="AA55" s="20">
        <v>0.39200000000000002</v>
      </c>
      <c r="AB55" s="20">
        <f>Z55/$W55*100</f>
        <v>23.196517412935325</v>
      </c>
      <c r="AC55" s="20">
        <f>AA55/$W55*100</f>
        <v>4.8756218905472641</v>
      </c>
      <c r="AE55" s="19">
        <f>(W55-X55)/W55*100</f>
        <v>32.947761194029844</v>
      </c>
      <c r="AF55" s="19">
        <f>((W55-Y55)/W55*100)-AE55</f>
        <v>1.368159203980106</v>
      </c>
      <c r="AG55" s="19">
        <f t="shared" si="3"/>
        <v>42.487562189054728</v>
      </c>
      <c r="AH55" s="19">
        <f>(Z55-AA55)/W55*100</f>
        <v>18.32089552238806</v>
      </c>
      <c r="AI55" s="19">
        <f>AA55/W55*100</f>
        <v>4.8756218905472641</v>
      </c>
      <c r="AJ55" s="43">
        <f t="shared" si="4"/>
        <v>100</v>
      </c>
      <c r="AK55" s="44">
        <f t="shared" si="5"/>
        <v>72.010186567164183</v>
      </c>
    </row>
    <row r="56" spans="1:39" s="12" customFormat="1" x14ac:dyDescent="0.2">
      <c r="A56">
        <v>372</v>
      </c>
      <c r="B56" s="12" t="s">
        <v>117</v>
      </c>
      <c r="C56" s="12" t="s">
        <v>118</v>
      </c>
      <c r="D56" s="37">
        <v>60</v>
      </c>
      <c r="E56" s="38" t="s">
        <v>66</v>
      </c>
      <c r="F56" s="37">
        <v>8</v>
      </c>
      <c r="G56" s="38" t="s">
        <v>67</v>
      </c>
      <c r="H56" s="37">
        <v>4</v>
      </c>
      <c r="I56" s="38" t="s">
        <v>32</v>
      </c>
      <c r="J56" s="39"/>
      <c r="K56" s="42"/>
      <c r="L56" s="39"/>
      <c r="M56" s="40"/>
      <c r="N56" s="20">
        <v>91.54</v>
      </c>
      <c r="O56" s="20"/>
      <c r="P56" s="20"/>
      <c r="Q56" s="19">
        <v>2.64</v>
      </c>
      <c r="R56" s="19">
        <v>8.01</v>
      </c>
      <c r="S56" s="19">
        <v>31.45</v>
      </c>
      <c r="T56" s="19">
        <v>59.67</v>
      </c>
      <c r="U56" s="19">
        <v>33.24</v>
      </c>
      <c r="V56" s="19">
        <v>4.17</v>
      </c>
      <c r="W56" s="20">
        <v>6.7</v>
      </c>
      <c r="X56" s="20">
        <v>3.492</v>
      </c>
      <c r="Y56" s="20">
        <v>3.8639999999999999</v>
      </c>
      <c r="Z56" s="20">
        <v>0</v>
      </c>
      <c r="AA56" s="20">
        <v>0.80500000000000005</v>
      </c>
      <c r="AB56" s="20">
        <f>Z56/$W56*100</f>
        <v>0</v>
      </c>
      <c r="AC56" s="20">
        <f>AA56/$W56*100</f>
        <v>12.014925373134329</v>
      </c>
      <c r="AE56" s="48">
        <f>(W56-X56)/W56*100</f>
        <v>47.880597014925371</v>
      </c>
      <c r="AF56" s="48">
        <f>((W56-Y56)/W56*100)-AE56</f>
        <v>-5.5522388059701484</v>
      </c>
      <c r="AG56" s="48">
        <f t="shared" si="3"/>
        <v>57.671641791044777</v>
      </c>
      <c r="AH56" s="48">
        <f>(Z56-AA56)/W56*100</f>
        <v>-12.014925373134329</v>
      </c>
      <c r="AI56" s="48">
        <f>AA56/W56*100</f>
        <v>12.014925373134329</v>
      </c>
      <c r="AJ56" s="49">
        <f t="shared" si="4"/>
        <v>100</v>
      </c>
      <c r="AK56" s="50">
        <f t="shared" si="5"/>
        <v>60.190716417910444</v>
      </c>
      <c r="AL56" s="51"/>
      <c r="AM56" s="51"/>
    </row>
    <row r="57" spans="1:39" s="12" customFormat="1" x14ac:dyDescent="0.2">
      <c r="A57">
        <v>373</v>
      </c>
      <c r="B57" s="12" t="s">
        <v>117</v>
      </c>
      <c r="C57" s="12" t="s">
        <v>118</v>
      </c>
      <c r="D57" s="37">
        <v>60</v>
      </c>
      <c r="E57" s="38" t="s">
        <v>66</v>
      </c>
      <c r="F57" s="37">
        <v>8</v>
      </c>
      <c r="G57" s="38" t="s">
        <v>67</v>
      </c>
      <c r="H57" s="37">
        <v>4</v>
      </c>
      <c r="I57" s="38" t="s">
        <v>32</v>
      </c>
      <c r="J57" s="39"/>
      <c r="K57" s="42"/>
      <c r="L57" s="39"/>
      <c r="M57" s="40"/>
      <c r="N57" s="20">
        <v>83.54</v>
      </c>
      <c r="O57" s="20"/>
      <c r="P57" s="20"/>
      <c r="Q57" s="19">
        <v>1.0900000000000001</v>
      </c>
      <c r="R57" s="19">
        <v>10.77</v>
      </c>
      <c r="S57" s="19">
        <v>29.06</v>
      </c>
      <c r="T57" s="19">
        <v>52.31</v>
      </c>
      <c r="U57" s="19">
        <v>35.549999999999997</v>
      </c>
      <c r="V57" s="19">
        <v>7.65</v>
      </c>
      <c r="W57" s="20">
        <v>22.13</v>
      </c>
      <c r="X57" s="20">
        <v>13.760999999999999</v>
      </c>
      <c r="Y57" s="20">
        <v>11.728999999999999</v>
      </c>
      <c r="Z57" s="20">
        <v>5.3369999999999997</v>
      </c>
      <c r="AA57" s="20">
        <v>2.5880000000000001</v>
      </c>
      <c r="AB57" s="20">
        <f>Z57/$W57*100</f>
        <v>24.116583822864889</v>
      </c>
      <c r="AC57" s="20">
        <f>AA57/$W57*100</f>
        <v>11.694532309082694</v>
      </c>
      <c r="AE57" s="19">
        <f>(W57-X57)/W57*100</f>
        <v>37.817442385901487</v>
      </c>
      <c r="AF57" s="19">
        <f>((W57-Y57)/W57*100)-AE57</f>
        <v>9.1821057388160909</v>
      </c>
      <c r="AG57" s="19">
        <f t="shared" si="3"/>
        <v>28.883868052417533</v>
      </c>
      <c r="AH57" s="19">
        <f>(Z57-AA57)/W57*100</f>
        <v>12.422051513782195</v>
      </c>
      <c r="AI57" s="19">
        <f>AA57/W57*100</f>
        <v>11.694532309082694</v>
      </c>
      <c r="AJ57" s="43">
        <f t="shared" si="4"/>
        <v>99.999999999999986</v>
      </c>
      <c r="AK57" s="44">
        <f t="shared" si="5"/>
        <v>74.316895616809759</v>
      </c>
    </row>
    <row r="58" spans="1:39" s="12" customFormat="1" x14ac:dyDescent="0.2">
      <c r="A58">
        <v>374</v>
      </c>
      <c r="B58" s="12" t="s">
        <v>117</v>
      </c>
      <c r="C58" s="12" t="s">
        <v>118</v>
      </c>
      <c r="D58" s="37">
        <v>60</v>
      </c>
      <c r="E58" s="38" t="s">
        <v>66</v>
      </c>
      <c r="F58" s="37">
        <v>8</v>
      </c>
      <c r="G58" s="38" t="s">
        <v>67</v>
      </c>
      <c r="H58" s="37">
        <v>4</v>
      </c>
      <c r="I58" s="38" t="s">
        <v>32</v>
      </c>
      <c r="J58" s="39"/>
      <c r="K58" s="42"/>
      <c r="L58" s="39"/>
      <c r="M58" s="40"/>
      <c r="N58" s="20">
        <v>85.41</v>
      </c>
      <c r="O58" s="20"/>
      <c r="P58" s="20"/>
      <c r="Q58" s="19">
        <v>1.5</v>
      </c>
      <c r="R58" s="19">
        <v>15.12</v>
      </c>
      <c r="S58" s="19">
        <v>24.82</v>
      </c>
      <c r="T58" s="19">
        <v>44.3</v>
      </c>
      <c r="U58" s="19">
        <v>29.52</v>
      </c>
      <c r="V58" s="19">
        <v>7.99</v>
      </c>
      <c r="W58" s="20">
        <v>18.350000000000001</v>
      </c>
      <c r="X58" s="20">
        <v>13.06</v>
      </c>
      <c r="Y58" s="20">
        <v>11.446999999999999</v>
      </c>
      <c r="Z58" s="20">
        <v>5.1989999999999998</v>
      </c>
      <c r="AA58" s="20">
        <v>2.5259999999999998</v>
      </c>
      <c r="AB58" s="20">
        <f>Z58/$W58*100</f>
        <v>28.332425068119889</v>
      </c>
      <c r="AC58" s="20">
        <f>AA58/$W58*100</f>
        <v>13.765667574931879</v>
      </c>
      <c r="AE58" s="19">
        <f>(W58-X58)/W58*100</f>
        <v>28.828337874659404</v>
      </c>
      <c r="AF58" s="19">
        <f>((W58-Y58)/W58*100)-AE58</f>
        <v>8.7901907356948286</v>
      </c>
      <c r="AG58" s="19">
        <f t="shared" si="3"/>
        <v>34.049046321525864</v>
      </c>
      <c r="AH58" s="19">
        <f>(Z58-AA58)/W58*100</f>
        <v>14.56675749318801</v>
      </c>
      <c r="AI58" s="19">
        <f>AA58/W58*100</f>
        <v>13.765667574931879</v>
      </c>
      <c r="AJ58" s="43">
        <f t="shared" si="4"/>
        <v>99.999999999999986</v>
      </c>
      <c r="AK58" s="44">
        <f t="shared" si="5"/>
        <v>69.822234332425083</v>
      </c>
    </row>
    <row r="59" spans="1:39" s="12" customFormat="1" x14ac:dyDescent="0.2">
      <c r="A59">
        <v>375</v>
      </c>
      <c r="B59" s="12" t="s">
        <v>117</v>
      </c>
      <c r="C59" s="12" t="s">
        <v>118</v>
      </c>
      <c r="D59" s="33">
        <v>76</v>
      </c>
      <c r="E59" s="34" t="s">
        <v>77</v>
      </c>
      <c r="F59" s="33">
        <v>13</v>
      </c>
      <c r="G59" s="34" t="s">
        <v>78</v>
      </c>
      <c r="H59" s="33">
        <v>11</v>
      </c>
      <c r="I59" s="12" t="s">
        <v>62</v>
      </c>
      <c r="J59" s="34"/>
      <c r="K59" s="36"/>
      <c r="L59" s="34"/>
      <c r="M59" s="35"/>
      <c r="N59" s="20">
        <v>86.32</v>
      </c>
      <c r="O59" s="20"/>
      <c r="P59" s="20"/>
      <c r="Q59" s="20">
        <v>2.62</v>
      </c>
      <c r="R59" s="20">
        <v>8.6999999999999993</v>
      </c>
      <c r="S59" s="20">
        <v>31.54</v>
      </c>
      <c r="T59" s="20">
        <v>64.03</v>
      </c>
      <c r="U59" s="20">
        <v>33.5</v>
      </c>
      <c r="V59" s="20">
        <v>3.47</v>
      </c>
      <c r="W59" s="20">
        <v>12.01</v>
      </c>
      <c r="X59" s="20">
        <v>8.0549999999999997</v>
      </c>
      <c r="Y59" s="20">
        <v>7.4909999999999997</v>
      </c>
      <c r="Z59" s="20">
        <v>3.6509999999999998</v>
      </c>
      <c r="AA59" s="20">
        <v>3.5000000000000003E-2</v>
      </c>
      <c r="AB59" s="20">
        <f>Z59/$W59*100</f>
        <v>30.399666944213156</v>
      </c>
      <c r="AC59" s="20">
        <f>AA59/$W59*100</f>
        <v>0.2914238134887594</v>
      </c>
      <c r="AE59" s="19">
        <f>(W59-X59)/W59*100</f>
        <v>32.930890924229814</v>
      </c>
      <c r="AF59" s="19">
        <f>((W59-Y59)/W59*100)-AE59</f>
        <v>4.6960865945045782</v>
      </c>
      <c r="AG59" s="19">
        <f t="shared" si="3"/>
        <v>31.973355537052459</v>
      </c>
      <c r="AH59" s="19">
        <f>(Z59-AA59)/W59*100</f>
        <v>30.108243130724393</v>
      </c>
      <c r="AI59" s="19">
        <f>AA59/W59*100</f>
        <v>0.2914238134887594</v>
      </c>
      <c r="AJ59" s="43">
        <f t="shared" si="4"/>
        <v>100</v>
      </c>
      <c r="AK59" s="44">
        <f t="shared" si="5"/>
        <v>80.414196502914237</v>
      </c>
    </row>
    <row r="60" spans="1:39" s="12" customFormat="1" x14ac:dyDescent="0.2">
      <c r="A60">
        <v>376</v>
      </c>
      <c r="B60" s="12" t="s">
        <v>117</v>
      </c>
      <c r="C60" s="12" t="s">
        <v>118</v>
      </c>
      <c r="D60" s="33">
        <v>76</v>
      </c>
      <c r="E60" s="34" t="s">
        <v>77</v>
      </c>
      <c r="F60" s="33">
        <v>13</v>
      </c>
      <c r="G60" s="34" t="s">
        <v>78</v>
      </c>
      <c r="H60" s="33">
        <v>11</v>
      </c>
      <c r="I60" s="12" t="s">
        <v>62</v>
      </c>
      <c r="J60" s="34"/>
      <c r="K60" s="36"/>
      <c r="L60" s="34"/>
      <c r="M60" s="35"/>
      <c r="N60" s="20">
        <v>86.32</v>
      </c>
      <c r="O60" s="20"/>
      <c r="P60" s="20"/>
      <c r="Q60" s="20">
        <v>2.2999999999999998</v>
      </c>
      <c r="R60" s="20">
        <v>10.07</v>
      </c>
      <c r="S60" s="20">
        <v>30.83</v>
      </c>
      <c r="T60" s="20">
        <v>60.56</v>
      </c>
      <c r="U60" s="20">
        <v>34.57</v>
      </c>
      <c r="V60" s="20">
        <v>3.89</v>
      </c>
      <c r="W60" s="20">
        <v>9.9499999999999993</v>
      </c>
      <c r="X60" s="20">
        <v>6.6689999999999996</v>
      </c>
      <c r="Y60" s="20">
        <v>6.1219999999999999</v>
      </c>
      <c r="Z60" s="20">
        <v>3.0110000000000001</v>
      </c>
      <c r="AA60" s="20">
        <v>0.32600000000000001</v>
      </c>
      <c r="AB60" s="20">
        <f>Z60/$W60*100</f>
        <v>30.261306532663319</v>
      </c>
      <c r="AC60" s="20">
        <f>AA60/$W60*100</f>
        <v>3.2763819095477391</v>
      </c>
      <c r="AE60" s="19">
        <f>(W60-X60)/W60*100</f>
        <v>32.9748743718593</v>
      </c>
      <c r="AF60" s="19">
        <f>((W60-Y60)/W60*100)-AE60</f>
        <v>5.4974874371859244</v>
      </c>
      <c r="AG60" s="19">
        <f t="shared" si="3"/>
        <v>31.266331658291456</v>
      </c>
      <c r="AH60" s="19">
        <f>(Z60-AA60)/W60*100</f>
        <v>26.984924623115582</v>
      </c>
      <c r="AI60" s="19">
        <f>AA60/W60*100</f>
        <v>3.2763819095477391</v>
      </c>
      <c r="AJ60" s="43">
        <f t="shared" si="4"/>
        <v>99.999999999999986</v>
      </c>
      <c r="AK60" s="44">
        <f t="shared" si="5"/>
        <v>78.154783919597989</v>
      </c>
    </row>
    <row r="61" spans="1:39" s="12" customFormat="1" x14ac:dyDescent="0.2">
      <c r="A61">
        <v>377</v>
      </c>
      <c r="B61" s="12" t="s">
        <v>117</v>
      </c>
      <c r="C61" s="12" t="s">
        <v>118</v>
      </c>
      <c r="D61" s="33">
        <v>110</v>
      </c>
      <c r="E61" s="34" t="s">
        <v>80</v>
      </c>
      <c r="F61" s="33">
        <v>13</v>
      </c>
      <c r="G61" s="34" t="s">
        <v>78</v>
      </c>
      <c r="H61" s="33">
        <v>11</v>
      </c>
      <c r="I61" s="12" t="s">
        <v>62</v>
      </c>
      <c r="J61" s="34"/>
      <c r="K61" s="36"/>
      <c r="L61" s="34"/>
      <c r="M61" s="35"/>
      <c r="N61" s="20">
        <v>90.025000000000006</v>
      </c>
      <c r="O61" s="20"/>
      <c r="P61" s="20"/>
      <c r="Q61" s="20">
        <v>2.1349999999999998</v>
      </c>
      <c r="R61" s="20">
        <v>10.199999999999999</v>
      </c>
      <c r="S61" s="20">
        <v>30.905000000000001</v>
      </c>
      <c r="T61" s="20">
        <v>59.74</v>
      </c>
      <c r="U61" s="20">
        <v>34.424999999999997</v>
      </c>
      <c r="V61" s="20">
        <v>5.2750000000000004</v>
      </c>
      <c r="W61" s="20">
        <v>10.175000000000001</v>
      </c>
      <c r="X61" s="20">
        <v>6.2989999999999995</v>
      </c>
      <c r="Y61" s="20">
        <v>5.7895000000000003</v>
      </c>
      <c r="Z61" s="20">
        <v>1.3045</v>
      </c>
      <c r="AA61" s="20">
        <v>0.69900000000000007</v>
      </c>
      <c r="AB61" s="20">
        <f>Z61/$W61*100</f>
        <v>12.82063882063882</v>
      </c>
      <c r="AC61" s="20">
        <f>AA61/$W61*100</f>
        <v>6.8697788697788695</v>
      </c>
      <c r="AE61" s="19">
        <f>(W61-X61)/W61*100</f>
        <v>38.093366093366107</v>
      </c>
      <c r="AF61" s="19">
        <f>((W61-Y61)/W61*100)-AE61</f>
        <v>5.0073710073709918</v>
      </c>
      <c r="AG61" s="19">
        <f t="shared" si="3"/>
        <v>44.078624078624081</v>
      </c>
      <c r="AH61" s="19">
        <f>(Z61-AA61)/W61*100</f>
        <v>5.9508599508599502</v>
      </c>
      <c r="AI61" s="19">
        <f>AA61/W61*100</f>
        <v>6.8697788697788695</v>
      </c>
      <c r="AJ61" s="43">
        <f t="shared" si="4"/>
        <v>100</v>
      </c>
      <c r="AK61" s="44">
        <f t="shared" si="5"/>
        <v>74.932393120393101</v>
      </c>
    </row>
    <row r="62" spans="1:39" s="12" customFormat="1" x14ac:dyDescent="0.2">
      <c r="A62">
        <v>378</v>
      </c>
      <c r="B62" s="12" t="s">
        <v>117</v>
      </c>
      <c r="C62" s="12" t="s">
        <v>118</v>
      </c>
      <c r="D62" s="33">
        <v>111</v>
      </c>
      <c r="E62" s="34" t="s">
        <v>82</v>
      </c>
      <c r="F62" s="33">
        <v>13</v>
      </c>
      <c r="G62" s="34" t="s">
        <v>78</v>
      </c>
      <c r="H62" s="33">
        <v>11</v>
      </c>
      <c r="I62" s="12" t="s">
        <v>62</v>
      </c>
      <c r="J62" s="34"/>
      <c r="K62" s="36"/>
      <c r="L62" s="34"/>
      <c r="M62" s="35"/>
      <c r="N62" s="20">
        <v>90.49</v>
      </c>
      <c r="O62" s="20"/>
      <c r="P62" s="20"/>
      <c r="Q62" s="20">
        <v>2.23</v>
      </c>
      <c r="R62" s="20">
        <v>8.9499999999999993</v>
      </c>
      <c r="S62" s="20">
        <v>32.450000000000003</v>
      </c>
      <c r="T62" s="20">
        <v>58.13</v>
      </c>
      <c r="U62" s="20">
        <v>37.03</v>
      </c>
      <c r="V62" s="20">
        <v>7.19</v>
      </c>
      <c r="W62" s="20">
        <v>10.4</v>
      </c>
      <c r="X62" s="20">
        <v>6.0490000000000004</v>
      </c>
      <c r="Y62" s="20">
        <v>5.9169999999999998</v>
      </c>
      <c r="Z62" s="20">
        <v>2.012</v>
      </c>
      <c r="AA62" s="20">
        <v>0.85199999999999998</v>
      </c>
      <c r="AB62" s="20">
        <f>Z62/$W62*100</f>
        <v>19.346153846153847</v>
      </c>
      <c r="AC62" s="20">
        <f>AA62/$W62*100</f>
        <v>8.1923076923076916</v>
      </c>
      <c r="AE62" s="19">
        <f>(W62-X62)/W62*100</f>
        <v>41.83653846153846</v>
      </c>
      <c r="AF62" s="19">
        <f>((W62-Y62)/W62*100)-AE62</f>
        <v>1.2692307692307736</v>
      </c>
      <c r="AG62" s="19">
        <f t="shared" si="3"/>
        <v>37.54807692307692</v>
      </c>
      <c r="AH62" s="19">
        <f>(Z62-AA62)/W62*100</f>
        <v>11.153846153846155</v>
      </c>
      <c r="AI62" s="19">
        <f>AA62/W62*100</f>
        <v>8.1923076923076916</v>
      </c>
      <c r="AJ62" s="43">
        <f t="shared" si="4"/>
        <v>100.00000000000001</v>
      </c>
      <c r="AK62" s="44">
        <f t="shared" si="5"/>
        <v>70.296355769230786</v>
      </c>
    </row>
    <row r="63" spans="1:39" s="12" customFormat="1" x14ac:dyDescent="0.2">
      <c r="A63">
        <v>379</v>
      </c>
      <c r="B63" s="12" t="s">
        <v>117</v>
      </c>
      <c r="C63" s="12" t="s">
        <v>118</v>
      </c>
      <c r="D63" s="33">
        <v>79</v>
      </c>
      <c r="E63" s="34" t="s">
        <v>84</v>
      </c>
      <c r="F63" s="33">
        <v>16</v>
      </c>
      <c r="G63" s="34" t="s">
        <v>85</v>
      </c>
      <c r="H63" s="33">
        <v>14</v>
      </c>
      <c r="I63" s="12" t="s">
        <v>41</v>
      </c>
      <c r="J63" s="34"/>
      <c r="K63" s="36"/>
      <c r="L63" s="34"/>
      <c r="M63" s="35"/>
      <c r="N63" s="20">
        <v>91.745000000000005</v>
      </c>
      <c r="O63" s="20"/>
      <c r="P63" s="20"/>
      <c r="Q63" s="20">
        <v>2.7749999999999999</v>
      </c>
      <c r="R63" s="20">
        <v>5.87</v>
      </c>
      <c r="S63" s="20">
        <v>32.545000000000002</v>
      </c>
      <c r="T63" s="20">
        <v>63.825000000000003</v>
      </c>
      <c r="U63" s="20">
        <v>34.494999999999997</v>
      </c>
      <c r="V63" s="20">
        <v>4.8650000000000002</v>
      </c>
      <c r="W63" s="20">
        <v>6.44</v>
      </c>
      <c r="X63" s="20">
        <v>3.343</v>
      </c>
      <c r="Y63" s="20">
        <v>3.8210000000000002</v>
      </c>
      <c r="Z63" s="20">
        <v>0.35649999999999998</v>
      </c>
      <c r="AA63" s="20">
        <v>0.79149999999999998</v>
      </c>
      <c r="AB63" s="20">
        <f>Z63/$W63*100</f>
        <v>5.5357142857142847</v>
      </c>
      <c r="AC63" s="20">
        <f>AA63/$W63*100</f>
        <v>12.290372670807452</v>
      </c>
      <c r="AE63" s="48">
        <f>(W63-X63)/W63*100</f>
        <v>48.090062111801245</v>
      </c>
      <c r="AF63" s="48">
        <f>((W63-Y63)/W63*100)-AE63</f>
        <v>-7.4223602484472053</v>
      </c>
      <c r="AG63" s="48">
        <f t="shared" si="3"/>
        <v>53.796583850931675</v>
      </c>
      <c r="AH63" s="48">
        <f>(Z63-AA63)/W63*100</f>
        <v>-6.7546583850931663</v>
      </c>
      <c r="AI63" s="48">
        <f>AA63/W63*100</f>
        <v>12.290372670807452</v>
      </c>
      <c r="AJ63" s="49">
        <f t="shared" si="4"/>
        <v>100.00000000000001</v>
      </c>
      <c r="AK63" s="50">
        <f t="shared" si="5"/>
        <v>57.925962732919245</v>
      </c>
      <c r="AL63" s="51"/>
      <c r="AM63" s="51"/>
    </row>
    <row r="64" spans="1:39" s="12" customFormat="1" x14ac:dyDescent="0.2">
      <c r="A64">
        <v>380</v>
      </c>
      <c r="B64" s="12" t="s">
        <v>117</v>
      </c>
      <c r="C64" s="12" t="s">
        <v>118</v>
      </c>
      <c r="D64" s="33">
        <v>79</v>
      </c>
      <c r="E64" s="34" t="s">
        <v>84</v>
      </c>
      <c r="F64" s="33">
        <v>16</v>
      </c>
      <c r="G64" s="34" t="s">
        <v>85</v>
      </c>
      <c r="H64" s="33">
        <v>14</v>
      </c>
      <c r="I64" s="12" t="s">
        <v>41</v>
      </c>
      <c r="J64" s="34"/>
      <c r="K64" s="36"/>
      <c r="L64" s="34"/>
      <c r="M64" s="35"/>
      <c r="N64" s="20">
        <v>86.995000000000005</v>
      </c>
      <c r="O64" s="20"/>
      <c r="P64" s="20"/>
      <c r="Q64" s="20">
        <v>2.29</v>
      </c>
      <c r="R64" s="20">
        <v>10.945</v>
      </c>
      <c r="S64" s="20">
        <v>30.684999999999999</v>
      </c>
      <c r="T64" s="20">
        <v>62.73</v>
      </c>
      <c r="U64" s="20">
        <v>35.244999999999997</v>
      </c>
      <c r="V64" s="20">
        <v>4.96</v>
      </c>
      <c r="W64" s="20">
        <v>10.105</v>
      </c>
      <c r="X64" s="20">
        <v>6.6585000000000001</v>
      </c>
      <c r="Y64" s="20">
        <v>6.0269999999999992</v>
      </c>
      <c r="Z64" s="20">
        <v>2.2160000000000002</v>
      </c>
      <c r="AA64" s="20">
        <v>0.76200000000000001</v>
      </c>
      <c r="AB64" s="20">
        <f>Z64/$W64*100</f>
        <v>21.929737753587332</v>
      </c>
      <c r="AC64" s="20">
        <f>AA64/$W64*100</f>
        <v>7.5408213755566553</v>
      </c>
      <c r="AE64" s="19">
        <f>(W64-X64)/W64*100</f>
        <v>34.106877783275607</v>
      </c>
      <c r="AF64" s="19">
        <f>((W64-Y64)/W64*100)-AE64</f>
        <v>6.249381494309759</v>
      </c>
      <c r="AG64" s="19">
        <f t="shared" si="3"/>
        <v>37.714002968827302</v>
      </c>
      <c r="AH64" s="19">
        <f>(Z64-AA64)/W64*100</f>
        <v>14.388916378030677</v>
      </c>
      <c r="AI64" s="19">
        <f>AA64/W64*100</f>
        <v>7.5408213755566553</v>
      </c>
      <c r="AJ64" s="43">
        <f t="shared" si="4"/>
        <v>100</v>
      </c>
      <c r="AK64" s="44">
        <f t="shared" si="5"/>
        <v>74.728020781791216</v>
      </c>
    </row>
    <row r="65" spans="1:39" s="12" customFormat="1" x14ac:dyDescent="0.2">
      <c r="A65">
        <v>381</v>
      </c>
      <c r="B65" s="12" t="s">
        <v>117</v>
      </c>
      <c r="C65" s="12" t="s">
        <v>118</v>
      </c>
      <c r="D65" s="33">
        <v>79</v>
      </c>
      <c r="E65" s="34" t="s">
        <v>84</v>
      </c>
      <c r="F65" s="33">
        <v>16</v>
      </c>
      <c r="G65" s="34" t="s">
        <v>85</v>
      </c>
      <c r="H65" s="33">
        <v>14</v>
      </c>
      <c r="I65" s="12" t="s">
        <v>41</v>
      </c>
      <c r="J65" s="34"/>
      <c r="K65" s="36"/>
      <c r="L65" s="34"/>
      <c r="M65" s="35"/>
      <c r="N65" s="20">
        <v>87.97</v>
      </c>
      <c r="O65" s="20"/>
      <c r="P65" s="20"/>
      <c r="Q65" s="20">
        <v>2.3199999999999998</v>
      </c>
      <c r="R65" s="20">
        <v>12.09</v>
      </c>
      <c r="S65" s="20">
        <v>28.59</v>
      </c>
      <c r="T65" s="20">
        <v>51.39</v>
      </c>
      <c r="U65" s="20">
        <v>34.909999999999997</v>
      </c>
      <c r="V65" s="20">
        <v>7.68</v>
      </c>
      <c r="W65" s="20">
        <v>10.9</v>
      </c>
      <c r="X65" s="20">
        <v>7.3360000000000003</v>
      </c>
      <c r="Y65" s="20">
        <v>6.9210000000000003</v>
      </c>
      <c r="Z65" s="20">
        <v>1.425</v>
      </c>
      <c r="AA65" s="20">
        <v>1.86</v>
      </c>
      <c r="AB65" s="20">
        <f>Z65/$W65*100</f>
        <v>13.073394495412844</v>
      </c>
      <c r="AC65" s="20">
        <f>AA65/$W65*100</f>
        <v>17.064220183486238</v>
      </c>
      <c r="AE65" s="19">
        <f>(W65-X65)/W65*100</f>
        <v>32.697247706422019</v>
      </c>
      <c r="AF65" s="19">
        <f>((W65-Y65)/W65*100)-AE65</f>
        <v>3.8073394495412813</v>
      </c>
      <c r="AG65" s="19">
        <f t="shared" si="3"/>
        <v>50.422018348623851</v>
      </c>
      <c r="AH65" s="19">
        <f>(Z65-AA65)/W65*100</f>
        <v>-3.9908256880733948</v>
      </c>
      <c r="AI65" s="19">
        <f>AA65/W65*100</f>
        <v>17.064220183486238</v>
      </c>
      <c r="AJ65" s="43">
        <f t="shared" si="4"/>
        <v>99.999999999999986</v>
      </c>
      <c r="AK65" s="44">
        <f t="shared" si="5"/>
        <v>61.793614678899083</v>
      </c>
    </row>
    <row r="66" spans="1:39" s="12" customFormat="1" x14ac:dyDescent="0.2">
      <c r="A66">
        <v>382</v>
      </c>
      <c r="B66" s="12" t="s">
        <v>117</v>
      </c>
      <c r="C66" s="12" t="s">
        <v>118</v>
      </c>
      <c r="D66" s="33">
        <v>81</v>
      </c>
      <c r="E66" s="34" t="s">
        <v>87</v>
      </c>
      <c r="F66" s="33">
        <v>10</v>
      </c>
      <c r="G66" s="34" t="s">
        <v>88</v>
      </c>
      <c r="H66" s="33">
        <v>14</v>
      </c>
      <c r="I66" s="12" t="s">
        <v>41</v>
      </c>
      <c r="J66" s="34"/>
      <c r="K66" s="36"/>
      <c r="L66" s="34"/>
      <c r="M66" s="35"/>
      <c r="N66" s="20">
        <v>91.885000000000005</v>
      </c>
      <c r="O66" s="20"/>
      <c r="P66" s="20"/>
      <c r="Q66" s="20">
        <v>1.88</v>
      </c>
      <c r="R66" s="20">
        <v>8.4049999999999994</v>
      </c>
      <c r="S66" s="20">
        <v>36.454999999999998</v>
      </c>
      <c r="T66" s="20">
        <v>66.03</v>
      </c>
      <c r="U66" s="20">
        <v>38.85</v>
      </c>
      <c r="V66" s="20">
        <v>4.8150000000000004</v>
      </c>
      <c r="W66" s="20">
        <v>8.65</v>
      </c>
      <c r="X66" s="20">
        <v>5.4879999999999995</v>
      </c>
      <c r="Y66" s="20">
        <v>5.5750000000000002</v>
      </c>
      <c r="Z66" s="20">
        <v>1.0225</v>
      </c>
      <c r="AA66" s="20">
        <v>0.55600000000000005</v>
      </c>
      <c r="AB66" s="20">
        <f>Z66/$W66*100</f>
        <v>11.820809248554912</v>
      </c>
      <c r="AC66" s="20">
        <f>AA66/$W66*100</f>
        <v>6.4277456647398852</v>
      </c>
      <c r="AE66" s="48">
        <f>(W66-X66)/W66*100</f>
        <v>36.5549132947977</v>
      </c>
      <c r="AF66" s="48">
        <f>((W66-Y66)/W66*100)-AE66</f>
        <v>-1.0057803468208206</v>
      </c>
      <c r="AG66" s="48">
        <f t="shared" si="3"/>
        <v>52.630057803468198</v>
      </c>
      <c r="AH66" s="48">
        <f>(Z66-AA66)/W66*100</f>
        <v>5.393063583815028</v>
      </c>
      <c r="AI66" s="48">
        <f>AA66/W66*100</f>
        <v>6.4277456647398852</v>
      </c>
      <c r="AJ66" s="49">
        <f t="shared" si="4"/>
        <v>100</v>
      </c>
      <c r="AK66" s="50">
        <f t="shared" si="5"/>
        <v>68.577710982658957</v>
      </c>
      <c r="AL66" s="51"/>
      <c r="AM66" s="51"/>
    </row>
    <row r="67" spans="1:39" s="12" customFormat="1" x14ac:dyDescent="0.2">
      <c r="A67">
        <v>383</v>
      </c>
      <c r="B67" s="12" t="s">
        <v>117</v>
      </c>
      <c r="C67" s="12" t="s">
        <v>118</v>
      </c>
      <c r="D67" s="33">
        <v>81</v>
      </c>
      <c r="E67" s="34" t="s">
        <v>87</v>
      </c>
      <c r="F67" s="33">
        <v>10</v>
      </c>
      <c r="G67" s="34" t="s">
        <v>88</v>
      </c>
      <c r="H67" s="33">
        <v>14</v>
      </c>
      <c r="I67" s="12" t="s">
        <v>41</v>
      </c>
      <c r="J67" s="34"/>
      <c r="K67" s="36"/>
      <c r="L67" s="34"/>
      <c r="M67" s="35"/>
      <c r="N67" s="20">
        <v>86.852500000000006</v>
      </c>
      <c r="O67" s="20"/>
      <c r="P67" s="20"/>
      <c r="Q67" s="20">
        <v>2.31</v>
      </c>
      <c r="R67" s="20">
        <v>10.2775</v>
      </c>
      <c r="S67" s="20">
        <v>31.4025</v>
      </c>
      <c r="T67" s="20">
        <v>61.022500000000001</v>
      </c>
      <c r="U67" s="20">
        <v>36.0625</v>
      </c>
      <c r="V67" s="20">
        <v>5.21</v>
      </c>
      <c r="W67" s="20">
        <v>10.227499999999999</v>
      </c>
      <c r="X67" s="20">
        <v>6.5797500000000007</v>
      </c>
      <c r="Y67" s="20">
        <v>5.9827500000000002</v>
      </c>
      <c r="Z67" s="20">
        <v>2.7792499999999998</v>
      </c>
      <c r="AA67" s="20">
        <v>0.90249999999999997</v>
      </c>
      <c r="AB67" s="20">
        <f>Z67/$W67*100</f>
        <v>27.17428501588854</v>
      </c>
      <c r="AC67" s="20">
        <f>AA67/$W67*100</f>
        <v>8.8242483500366653</v>
      </c>
      <c r="AE67" s="19">
        <f>(W67-X67)/W67*100</f>
        <v>35.6660963089709</v>
      </c>
      <c r="AF67" s="19">
        <f>((W67-Y67)/W67*100)-AE67</f>
        <v>5.8372036176973907</v>
      </c>
      <c r="AG67" s="19">
        <f t="shared" si="3"/>
        <v>31.32241505744317</v>
      </c>
      <c r="AH67" s="19">
        <f>(Z67-AA67)/W67*100</f>
        <v>18.350036665851871</v>
      </c>
      <c r="AI67" s="19">
        <f>AA67/W67*100</f>
        <v>8.8242483500366653</v>
      </c>
      <c r="AJ67" s="43">
        <f t="shared" si="4"/>
        <v>100</v>
      </c>
      <c r="AK67" s="44">
        <f t="shared" si="5"/>
        <v>73.264265460767547</v>
      </c>
    </row>
    <row r="68" spans="1:39" s="12" customFormat="1" x14ac:dyDescent="0.2">
      <c r="A68">
        <v>384</v>
      </c>
      <c r="B68" s="12" t="s">
        <v>117</v>
      </c>
      <c r="C68" s="12" t="s">
        <v>118</v>
      </c>
      <c r="D68" s="33">
        <v>81</v>
      </c>
      <c r="E68" s="34" t="s">
        <v>87</v>
      </c>
      <c r="F68" s="33">
        <v>10</v>
      </c>
      <c r="G68" s="34" t="s">
        <v>88</v>
      </c>
      <c r="H68" s="33">
        <v>14</v>
      </c>
      <c r="I68" s="12" t="s">
        <v>41</v>
      </c>
      <c r="J68" s="34"/>
      <c r="K68" s="36"/>
      <c r="L68" s="34"/>
      <c r="M68" s="35"/>
      <c r="N68" s="20">
        <v>83.98</v>
      </c>
      <c r="O68" s="20"/>
      <c r="P68" s="20"/>
      <c r="Q68" s="20">
        <v>1.91</v>
      </c>
      <c r="R68" s="20">
        <v>6.99</v>
      </c>
      <c r="S68" s="20">
        <v>27.53</v>
      </c>
      <c r="T68" s="20">
        <v>51.78</v>
      </c>
      <c r="U68" s="20">
        <v>31.8</v>
      </c>
      <c r="V68" s="20">
        <v>4.72</v>
      </c>
      <c r="W68" s="20">
        <v>12.21</v>
      </c>
      <c r="X68" s="20">
        <v>7.4720000000000004</v>
      </c>
      <c r="Y68" s="20">
        <v>6.149</v>
      </c>
      <c r="Z68" s="20">
        <v>0.99299999999999999</v>
      </c>
      <c r="AA68" s="20">
        <v>0.56299999999999994</v>
      </c>
      <c r="AB68" s="20">
        <f>Z68/$W68*100</f>
        <v>8.1326781326781319</v>
      </c>
      <c r="AC68" s="20">
        <f>AA68/$W68*100</f>
        <v>4.6109746109746101</v>
      </c>
      <c r="AE68" s="19">
        <f>(W68-X68)/W68*100</f>
        <v>38.804258804258808</v>
      </c>
      <c r="AF68" s="19">
        <f>((W68-Y68)/W68*100)-AE68</f>
        <v>10.835380835380832</v>
      </c>
      <c r="AG68" s="19">
        <f t="shared" si="3"/>
        <v>42.22768222768223</v>
      </c>
      <c r="AH68" s="19">
        <f>(Z68-AA68)/W68*100</f>
        <v>3.5217035217035217</v>
      </c>
      <c r="AI68" s="19">
        <f>AA68/W68*100</f>
        <v>4.6109746109746101</v>
      </c>
      <c r="AJ68" s="43">
        <f t="shared" si="4"/>
        <v>100</v>
      </c>
      <c r="AK68" s="44">
        <f t="shared" si="5"/>
        <v>83.748386568386564</v>
      </c>
    </row>
    <row r="69" spans="1:39" s="12" customFormat="1" x14ac:dyDescent="0.2">
      <c r="A69">
        <v>385</v>
      </c>
      <c r="B69" s="12" t="s">
        <v>117</v>
      </c>
      <c r="C69" s="12" t="s">
        <v>118</v>
      </c>
      <c r="D69" s="33">
        <v>87</v>
      </c>
      <c r="E69" s="34" t="s">
        <v>109</v>
      </c>
      <c r="F69" s="33">
        <v>18</v>
      </c>
      <c r="G69" s="34" t="s">
        <v>110</v>
      </c>
      <c r="H69" s="33">
        <v>4</v>
      </c>
      <c r="I69" s="12" t="s">
        <v>32</v>
      </c>
      <c r="J69" s="34"/>
      <c r="K69" s="36"/>
      <c r="L69" s="34"/>
      <c r="M69" s="35"/>
      <c r="N69" s="20">
        <v>90.015000000000001</v>
      </c>
      <c r="O69" s="20"/>
      <c r="P69" s="20"/>
      <c r="Q69" s="20">
        <v>2.0449999999999999</v>
      </c>
      <c r="R69" s="20">
        <v>9.0150000000000006</v>
      </c>
      <c r="S69" s="20">
        <v>35.564999999999998</v>
      </c>
      <c r="T69" s="20">
        <v>66.765000000000001</v>
      </c>
      <c r="U69" s="20">
        <v>38.200000000000003</v>
      </c>
      <c r="V69" s="20">
        <v>5.3150000000000004</v>
      </c>
      <c r="W69" s="20">
        <v>7.5650000000000004</v>
      </c>
      <c r="X69" s="20">
        <v>5.44</v>
      </c>
      <c r="Y69" s="20">
        <v>5.4874999999999998</v>
      </c>
      <c r="Z69" s="20">
        <v>1.5314999999999999</v>
      </c>
      <c r="AA69" s="20">
        <v>0.748</v>
      </c>
      <c r="AB69" s="20">
        <f>Z69/$W69*100</f>
        <v>20.244547257105086</v>
      </c>
      <c r="AC69" s="20">
        <f>AA69/$W69*100</f>
        <v>9.8876404494382015</v>
      </c>
      <c r="AE69" s="48">
        <f>(W69-X69)/W69*100</f>
        <v>28.089887640449433</v>
      </c>
      <c r="AF69" s="48">
        <f>((W69-Y69)/W69*100)-AE69</f>
        <v>-0.62789160608062389</v>
      </c>
      <c r="AG69" s="48">
        <f t="shared" si="3"/>
        <v>52.293456708526101</v>
      </c>
      <c r="AH69" s="48">
        <f>(Z69-AA69)/W69*100</f>
        <v>10.356906807666885</v>
      </c>
      <c r="AI69" s="48">
        <f>AA69/W69*100</f>
        <v>9.8876404494382015</v>
      </c>
      <c r="AJ69" s="49">
        <f t="shared" si="4"/>
        <v>100</v>
      </c>
      <c r="AK69" s="50">
        <f t="shared" si="5"/>
        <v>63.566820885657656</v>
      </c>
      <c r="AL69" s="51"/>
      <c r="AM69" s="51"/>
    </row>
    <row r="70" spans="1:39" s="12" customFormat="1" x14ac:dyDescent="0.2">
      <c r="A70">
        <v>386</v>
      </c>
      <c r="B70" s="12" t="s">
        <v>117</v>
      </c>
      <c r="C70" s="12" t="s">
        <v>118</v>
      </c>
      <c r="D70" s="33">
        <v>87</v>
      </c>
      <c r="E70" s="34" t="s">
        <v>109</v>
      </c>
      <c r="F70" s="33">
        <v>18</v>
      </c>
      <c r="G70" s="34" t="s">
        <v>110</v>
      </c>
      <c r="H70" s="33">
        <v>4</v>
      </c>
      <c r="I70" s="12" t="s">
        <v>32</v>
      </c>
      <c r="J70" s="34"/>
      <c r="K70" s="36"/>
      <c r="L70" s="34"/>
      <c r="M70" s="35"/>
      <c r="N70" s="20">
        <v>87.75</v>
      </c>
      <c r="O70" s="20"/>
      <c r="P70" s="20"/>
      <c r="Q70" s="20">
        <v>2.1</v>
      </c>
      <c r="R70" s="20">
        <v>6.08</v>
      </c>
      <c r="S70" s="20">
        <v>33.6</v>
      </c>
      <c r="T70" s="20">
        <v>61.73</v>
      </c>
      <c r="U70" s="20">
        <v>36.979999999999997</v>
      </c>
      <c r="V70" s="20">
        <v>5.31</v>
      </c>
      <c r="W70" s="20">
        <v>6.69</v>
      </c>
      <c r="X70" s="20">
        <v>4.1929999999999996</v>
      </c>
      <c r="Y70" s="20">
        <v>4.3449999999999998</v>
      </c>
      <c r="Z70" s="20">
        <v>0.39</v>
      </c>
      <c r="AA70" s="20">
        <v>0.56299999999999994</v>
      </c>
      <c r="AB70" s="20">
        <f>Z70/$W70*100</f>
        <v>5.8295964125560538</v>
      </c>
      <c r="AC70" s="20">
        <f>AA70/$W70*100</f>
        <v>8.4155455904334815</v>
      </c>
      <c r="AE70" s="48">
        <f>(W70-X70)/W70*100</f>
        <v>37.324364723467873</v>
      </c>
      <c r="AF70" s="48">
        <f>((W70-Y70)/W70*100)-AE70</f>
        <v>-2.2720478325859546</v>
      </c>
      <c r="AG70" s="48">
        <f t="shared" ref="AG70:AG107" si="6">100-AE70-AF70-AH70-AI70</f>
        <v>59.118086696562031</v>
      </c>
      <c r="AH70" s="48">
        <f>(Z70-AA70)/W70*100</f>
        <v>-2.5859491778774277</v>
      </c>
      <c r="AI70" s="48">
        <f>AA70/W70*100</f>
        <v>8.4155455904334815</v>
      </c>
      <c r="AJ70" s="49">
        <f t="shared" ref="AJ70:AJ107" si="7">SUM(AE70:AI70)</f>
        <v>100.00000000000001</v>
      </c>
      <c r="AK70" s="50">
        <f t="shared" ref="AK70:AK107" si="8">68.7+0.211*AE70+1.08*AF70-1.05*AI70</f>
        <v>65.285306427503727</v>
      </c>
      <c r="AL70" s="51"/>
      <c r="AM70" s="51"/>
    </row>
    <row r="71" spans="1:39" s="12" customFormat="1" x14ac:dyDescent="0.2">
      <c r="A71">
        <v>387</v>
      </c>
      <c r="B71" s="12" t="s">
        <v>117</v>
      </c>
      <c r="C71" s="12" t="s">
        <v>118</v>
      </c>
      <c r="D71" s="33">
        <v>87</v>
      </c>
      <c r="E71" s="34" t="s">
        <v>109</v>
      </c>
      <c r="F71" s="33">
        <v>18</v>
      </c>
      <c r="G71" s="34" t="s">
        <v>110</v>
      </c>
      <c r="H71" s="33">
        <v>4</v>
      </c>
      <c r="I71" s="12" t="s">
        <v>32</v>
      </c>
      <c r="J71" s="34"/>
      <c r="K71" s="36"/>
      <c r="L71" s="34"/>
      <c r="M71" s="35"/>
      <c r="N71" s="20">
        <v>88.18</v>
      </c>
      <c r="O71" s="20"/>
      <c r="P71" s="20"/>
      <c r="Q71" s="20">
        <v>2.4049999999999998</v>
      </c>
      <c r="R71" s="20">
        <v>6.9950000000000001</v>
      </c>
      <c r="S71" s="20">
        <v>30.2</v>
      </c>
      <c r="T71" s="20">
        <v>55.53</v>
      </c>
      <c r="U71" s="20">
        <v>35.15</v>
      </c>
      <c r="V71" s="20">
        <v>5.9550000000000001</v>
      </c>
      <c r="W71" s="20">
        <v>9.57</v>
      </c>
      <c r="X71" s="20">
        <v>5.4880000000000004</v>
      </c>
      <c r="Y71" s="20">
        <v>5.2965</v>
      </c>
      <c r="Z71" s="20">
        <v>1.6005</v>
      </c>
      <c r="AA71" s="20">
        <v>0.49149999999999999</v>
      </c>
      <c r="AB71" s="20">
        <f>Z71/$W71*100</f>
        <v>16.724137931034484</v>
      </c>
      <c r="AC71" s="20">
        <f>AA71/$W71*100</f>
        <v>5.1358411703239284</v>
      </c>
      <c r="AE71" s="19">
        <f>(W71-X71)/W71*100</f>
        <v>42.654127481713687</v>
      </c>
      <c r="AF71" s="19">
        <f>((W71-Y71)/W71*100)-AE71</f>
        <v>2.0010449320794166</v>
      </c>
      <c r="AG71" s="19">
        <f t="shared" si="6"/>
        <v>38.620689655172413</v>
      </c>
      <c r="AH71" s="19">
        <f>(Z71-AA71)/W71*100</f>
        <v>11.588296760710554</v>
      </c>
      <c r="AI71" s="19">
        <f>AA71/W71*100</f>
        <v>5.1358411703239284</v>
      </c>
      <c r="AJ71" s="43">
        <f t="shared" si="7"/>
        <v>100</v>
      </c>
      <c r="AK71" s="44">
        <f t="shared" si="8"/>
        <v>74.468516196447226</v>
      </c>
    </row>
    <row r="72" spans="1:39" s="12" customFormat="1" x14ac:dyDescent="0.2">
      <c r="A72">
        <v>388</v>
      </c>
      <c r="B72" s="12" t="s">
        <v>117</v>
      </c>
      <c r="C72" s="12" t="s">
        <v>118</v>
      </c>
      <c r="D72" s="33">
        <v>87</v>
      </c>
      <c r="E72" s="34" t="s">
        <v>109</v>
      </c>
      <c r="F72" s="33">
        <v>18</v>
      </c>
      <c r="G72" s="34" t="s">
        <v>110</v>
      </c>
      <c r="H72" s="33">
        <v>4</v>
      </c>
      <c r="I72" s="12" t="s">
        <v>32</v>
      </c>
      <c r="J72" s="34"/>
      <c r="K72" s="36"/>
      <c r="L72" s="34"/>
      <c r="M72" s="35"/>
      <c r="N72" s="20">
        <v>88.92</v>
      </c>
      <c r="O72" s="20"/>
      <c r="P72" s="20"/>
      <c r="Q72" s="20">
        <v>1.57</v>
      </c>
      <c r="R72" s="20">
        <v>6.25</v>
      </c>
      <c r="S72" s="20">
        <v>30.38</v>
      </c>
      <c r="T72" s="20">
        <v>53.53</v>
      </c>
      <c r="U72" s="20">
        <v>31.82</v>
      </c>
      <c r="V72" s="20">
        <v>2.44</v>
      </c>
      <c r="W72" s="20">
        <v>5.55</v>
      </c>
      <c r="X72" s="20">
        <v>2.6259999999999999</v>
      </c>
      <c r="Y72" s="20">
        <v>2.621</v>
      </c>
      <c r="Z72" s="20">
        <v>0</v>
      </c>
      <c r="AA72" s="20">
        <v>0</v>
      </c>
      <c r="AB72" s="20">
        <f>Z72/$W72*100</f>
        <v>0</v>
      </c>
      <c r="AC72" s="20">
        <f>AA72/$W72*100</f>
        <v>0</v>
      </c>
      <c r="AE72" s="19">
        <f>(W72-X72)/W72*100</f>
        <v>52.68468468468469</v>
      </c>
      <c r="AF72" s="19">
        <f>((W72-Y72)/W72*100)-AE72</f>
        <v>9.00900900900794E-2</v>
      </c>
      <c r="AG72" s="19">
        <f t="shared" si="6"/>
        <v>47.22522522522523</v>
      </c>
      <c r="AH72" s="19">
        <f>(Z72-AA72)/W72*100</f>
        <v>0</v>
      </c>
      <c r="AI72" s="19">
        <f>AA72/W72*100</f>
        <v>0</v>
      </c>
      <c r="AJ72" s="43">
        <f t="shared" si="7"/>
        <v>100</v>
      </c>
      <c r="AK72" s="44">
        <f t="shared" si="8"/>
        <v>79.91376576576576</v>
      </c>
    </row>
    <row r="73" spans="1:39" s="12" customFormat="1" x14ac:dyDescent="0.2">
      <c r="A73">
        <v>389</v>
      </c>
      <c r="B73" s="12" t="s">
        <v>117</v>
      </c>
      <c r="C73" s="12" t="s">
        <v>118</v>
      </c>
      <c r="D73" s="33">
        <v>87</v>
      </c>
      <c r="E73" s="34" t="s">
        <v>109</v>
      </c>
      <c r="F73" s="33">
        <v>18</v>
      </c>
      <c r="G73" s="34" t="s">
        <v>110</v>
      </c>
      <c r="H73" s="33">
        <v>4</v>
      </c>
      <c r="I73" s="12" t="s">
        <v>32</v>
      </c>
      <c r="J73" s="34"/>
      <c r="K73" s="36"/>
      <c r="L73" s="34"/>
      <c r="M73" s="35"/>
      <c r="N73" s="20">
        <v>86.93</v>
      </c>
      <c r="O73" s="20"/>
      <c r="P73" s="20"/>
      <c r="Q73" s="20">
        <v>2.79</v>
      </c>
      <c r="R73" s="20">
        <v>10.65</v>
      </c>
      <c r="S73" s="20">
        <v>28.77</v>
      </c>
      <c r="T73" s="20">
        <v>53.18</v>
      </c>
      <c r="U73" s="20">
        <v>35.43</v>
      </c>
      <c r="V73" s="20">
        <v>7.62</v>
      </c>
      <c r="W73" s="20">
        <v>12.38</v>
      </c>
      <c r="X73" s="20">
        <v>8.8230000000000004</v>
      </c>
      <c r="Y73" s="20">
        <v>8.6839999999999993</v>
      </c>
      <c r="Z73" s="20">
        <v>4.0579999999999998</v>
      </c>
      <c r="AA73" s="20">
        <v>2.4</v>
      </c>
      <c r="AB73" s="20">
        <f>Z73/$W73*100</f>
        <v>32.778675282714055</v>
      </c>
      <c r="AC73" s="20">
        <f>AA73/$W73*100</f>
        <v>19.386106623586429</v>
      </c>
      <c r="AE73" s="19">
        <f>(W73-X73)/W73*100</f>
        <v>28.731825525040389</v>
      </c>
      <c r="AF73" s="19">
        <f>((W73-Y73)/W73*100)-AE73</f>
        <v>1.1227786752827207</v>
      </c>
      <c r="AG73" s="19">
        <f t="shared" si="6"/>
        <v>37.366720516962836</v>
      </c>
      <c r="AH73" s="19">
        <f>(Z73-AA73)/W73*100</f>
        <v>13.392568659127624</v>
      </c>
      <c r="AI73" s="19">
        <f>AA73/W73*100</f>
        <v>19.386106623586429</v>
      </c>
      <c r="AJ73" s="43">
        <f t="shared" si="7"/>
        <v>99.999999999999986</v>
      </c>
      <c r="AK73" s="44">
        <f t="shared" si="8"/>
        <v>55.619604200323117</v>
      </c>
    </row>
    <row r="74" spans="1:39" s="12" customFormat="1" x14ac:dyDescent="0.2">
      <c r="A74">
        <v>390</v>
      </c>
      <c r="B74" s="12" t="s">
        <v>117</v>
      </c>
      <c r="C74" s="12" t="s">
        <v>118</v>
      </c>
      <c r="D74" s="33">
        <v>255</v>
      </c>
      <c r="E74" s="34" t="s">
        <v>119</v>
      </c>
      <c r="F74" s="33">
        <v>170</v>
      </c>
      <c r="G74" s="34" t="s">
        <v>120</v>
      </c>
      <c r="H74" s="33">
        <v>1</v>
      </c>
      <c r="I74" s="12" t="s">
        <v>120</v>
      </c>
      <c r="J74" s="34"/>
      <c r="K74" s="36"/>
      <c r="L74" s="34"/>
      <c r="M74" s="35"/>
      <c r="N74" s="20">
        <v>85.54</v>
      </c>
      <c r="O74" s="20"/>
      <c r="P74" s="20"/>
      <c r="Q74" s="20">
        <v>2.4</v>
      </c>
      <c r="R74" s="20">
        <v>14.57</v>
      </c>
      <c r="S74" s="20">
        <v>26.39</v>
      </c>
      <c r="T74" s="20">
        <v>47.31</v>
      </c>
      <c r="U74" s="20">
        <v>33.590000000000003</v>
      </c>
      <c r="V74" s="20">
        <v>7.8</v>
      </c>
      <c r="W74" s="20">
        <v>17.059999999999999</v>
      </c>
      <c r="X74" s="20">
        <v>11.237</v>
      </c>
      <c r="Y74" s="20">
        <v>10.497</v>
      </c>
      <c r="Z74" s="20">
        <v>5.6070000000000002</v>
      </c>
      <c r="AA74" s="20">
        <v>2.6110000000000002</v>
      </c>
      <c r="AB74" s="20">
        <f>Z74/$W74*100</f>
        <v>32.866354044548657</v>
      </c>
      <c r="AC74" s="20">
        <f>AA74/$W74*100</f>
        <v>15.30480656506448</v>
      </c>
      <c r="AE74" s="19">
        <f>(W74-X74)/W74*100</f>
        <v>34.132473622508783</v>
      </c>
      <c r="AF74" s="19">
        <f>((W74-Y74)/W74*100)-AE74</f>
        <v>4.3376318874560411</v>
      </c>
      <c r="AG74" s="19">
        <f t="shared" si="6"/>
        <v>28.663540445486518</v>
      </c>
      <c r="AH74" s="19">
        <f>(Z74-AA74)/W74*100</f>
        <v>17.561547479484176</v>
      </c>
      <c r="AI74" s="19">
        <f>AA74/W74*100</f>
        <v>15.30480656506448</v>
      </c>
      <c r="AJ74" s="43">
        <f t="shared" si="7"/>
        <v>100</v>
      </c>
      <c r="AK74" s="44">
        <f t="shared" si="8"/>
        <v>64.516547479484174</v>
      </c>
    </row>
    <row r="75" spans="1:39" s="12" customFormat="1" x14ac:dyDescent="0.2">
      <c r="A75">
        <v>391</v>
      </c>
      <c r="B75" s="12" t="s">
        <v>117</v>
      </c>
      <c r="C75" s="12" t="s">
        <v>118</v>
      </c>
      <c r="D75" s="33">
        <v>255</v>
      </c>
      <c r="E75" s="34" t="s">
        <v>121</v>
      </c>
      <c r="F75" s="33">
        <v>170</v>
      </c>
      <c r="G75" s="34" t="s">
        <v>120</v>
      </c>
      <c r="H75" s="33">
        <v>1</v>
      </c>
      <c r="I75" s="12" t="s">
        <v>120</v>
      </c>
      <c r="J75" s="34"/>
      <c r="K75" s="36"/>
      <c r="L75" s="34"/>
      <c r="M75" s="35"/>
      <c r="N75" s="20">
        <v>88.37</v>
      </c>
      <c r="O75" s="20"/>
      <c r="P75" s="20"/>
      <c r="Q75" s="20">
        <v>1.27</v>
      </c>
      <c r="R75" s="20">
        <v>9.7899999999999991</v>
      </c>
      <c r="S75" s="20">
        <v>27.2</v>
      </c>
      <c r="T75" s="20">
        <v>41</v>
      </c>
      <c r="U75" s="20">
        <v>30.51</v>
      </c>
      <c r="V75" s="20">
        <v>7.03</v>
      </c>
      <c r="W75" s="20">
        <v>21.95</v>
      </c>
      <c r="X75" s="20">
        <v>15.433999999999999</v>
      </c>
      <c r="Y75" s="20">
        <v>13.695</v>
      </c>
      <c r="Z75" s="20">
        <v>6.2830000000000004</v>
      </c>
      <c r="AA75" s="20">
        <v>2.27</v>
      </c>
      <c r="AB75" s="20">
        <f>Z75/$W75*100</f>
        <v>28.624145785876998</v>
      </c>
      <c r="AC75" s="20">
        <f>AA75/$W75*100</f>
        <v>10.341685649202734</v>
      </c>
      <c r="AE75" s="19">
        <f>(W75-X75)/W75*100</f>
        <v>29.685649202733487</v>
      </c>
      <c r="AF75" s="19">
        <f>((W75-Y75)/W75*100)-AE75</f>
        <v>7.9225512528473772</v>
      </c>
      <c r="AG75" s="19">
        <f t="shared" si="6"/>
        <v>33.767653758542139</v>
      </c>
      <c r="AH75" s="19">
        <f>(Z75-AA75)/W75*100</f>
        <v>18.28246013667426</v>
      </c>
      <c r="AI75" s="19">
        <f>AA75/W75*100</f>
        <v>10.341685649202734</v>
      </c>
      <c r="AJ75" s="43">
        <f t="shared" si="7"/>
        <v>99.999999999999986</v>
      </c>
      <c r="AK75" s="44">
        <f t="shared" si="8"/>
        <v>72.661257403189055</v>
      </c>
    </row>
    <row r="76" spans="1:39" s="12" customFormat="1" x14ac:dyDescent="0.2">
      <c r="A76">
        <v>392</v>
      </c>
      <c r="B76" s="12" t="s">
        <v>117</v>
      </c>
      <c r="C76" s="12" t="s">
        <v>118</v>
      </c>
      <c r="D76" s="33">
        <v>38</v>
      </c>
      <c r="E76" s="34" t="s">
        <v>122</v>
      </c>
      <c r="F76" s="33">
        <v>179</v>
      </c>
      <c r="G76" s="34" t="s">
        <v>123</v>
      </c>
      <c r="H76" s="33">
        <v>14</v>
      </c>
      <c r="I76" s="12" t="s">
        <v>41</v>
      </c>
      <c r="J76" s="34"/>
      <c r="K76" s="36"/>
      <c r="L76" s="34"/>
      <c r="M76" s="35"/>
      <c r="N76" s="20">
        <v>90.14</v>
      </c>
      <c r="O76" s="20"/>
      <c r="P76" s="20"/>
      <c r="Q76" s="20">
        <v>1.95</v>
      </c>
      <c r="R76" s="20">
        <v>8.2100000000000009</v>
      </c>
      <c r="S76" s="20">
        <v>32.97</v>
      </c>
      <c r="T76" s="20">
        <v>55.66</v>
      </c>
      <c r="U76" s="20">
        <v>37.99</v>
      </c>
      <c r="V76" s="20">
        <v>7.76</v>
      </c>
      <c r="W76" s="20">
        <v>12.17</v>
      </c>
      <c r="X76" s="20">
        <v>8.3849999999999998</v>
      </c>
      <c r="Y76" s="20">
        <v>7.7670000000000003</v>
      </c>
      <c r="Z76" s="20">
        <v>1.1910000000000001</v>
      </c>
      <c r="AA76" s="20">
        <v>1.6910000000000001</v>
      </c>
      <c r="AB76" s="20">
        <f>Z76/$W76*100</f>
        <v>9.7863599013968781</v>
      </c>
      <c r="AC76" s="20">
        <f>AA76/$W76*100</f>
        <v>13.89482333607231</v>
      </c>
      <c r="AE76" s="19">
        <f>(W76-X76)/W76*100</f>
        <v>31.101068200493014</v>
      </c>
      <c r="AF76" s="19">
        <f>((W76-Y76)/W76*100)-AE76</f>
        <v>5.0780608052588327</v>
      </c>
      <c r="AG76" s="19">
        <f t="shared" si="6"/>
        <v>54.034511092851275</v>
      </c>
      <c r="AH76" s="19">
        <f>(Z76-AA76)/W76*100</f>
        <v>-4.1084634346754312</v>
      </c>
      <c r="AI76" s="19">
        <f>AA76/W76*100</f>
        <v>13.89482333607231</v>
      </c>
      <c r="AJ76" s="43">
        <f t="shared" si="7"/>
        <v>100</v>
      </c>
      <c r="AK76" s="44">
        <f t="shared" si="8"/>
        <v>66.15706655710764</v>
      </c>
    </row>
    <row r="77" spans="1:39" s="12" customFormat="1" x14ac:dyDescent="0.2">
      <c r="A77">
        <v>393</v>
      </c>
      <c r="B77" s="12" t="s">
        <v>117</v>
      </c>
      <c r="C77" s="12" t="s">
        <v>118</v>
      </c>
      <c r="D77" s="33">
        <v>43</v>
      </c>
      <c r="E77" s="34" t="s">
        <v>46</v>
      </c>
      <c r="F77" s="33">
        <v>38</v>
      </c>
      <c r="G77" s="34" t="s">
        <v>47</v>
      </c>
      <c r="H77" s="33">
        <v>4</v>
      </c>
      <c r="I77" s="12" t="s">
        <v>32</v>
      </c>
      <c r="J77" s="34"/>
      <c r="K77" s="36"/>
      <c r="L77" s="34"/>
      <c r="M77" s="35"/>
      <c r="N77" s="20">
        <v>87.66</v>
      </c>
      <c r="O77" s="20"/>
      <c r="P77" s="20"/>
      <c r="Q77" s="20">
        <v>1.1299999999999999</v>
      </c>
      <c r="R77" s="20">
        <v>14.67</v>
      </c>
      <c r="S77" s="20">
        <v>24.7</v>
      </c>
      <c r="T77" s="20">
        <v>40.299999999999997</v>
      </c>
      <c r="U77" s="20">
        <v>23.44</v>
      </c>
      <c r="V77" s="20">
        <v>7.49</v>
      </c>
      <c r="W77" s="20">
        <v>25.71</v>
      </c>
      <c r="X77" s="20">
        <v>16.853000000000002</v>
      </c>
      <c r="Y77" s="20">
        <v>14.901</v>
      </c>
      <c r="Z77" s="20">
        <v>8.8079999999999998</v>
      </c>
      <c r="AA77" s="20">
        <v>0</v>
      </c>
      <c r="AB77" s="20">
        <f>Z77/$W77*100</f>
        <v>34.25904317386231</v>
      </c>
      <c r="AC77" s="20">
        <f>AA77/$W77*100</f>
        <v>0</v>
      </c>
      <c r="AE77" s="19">
        <f>(W77-X77)/W77*100</f>
        <v>34.449630493971213</v>
      </c>
      <c r="AF77" s="19">
        <f>((W77-Y77)/W77*100)-AE77</f>
        <v>7.5923765071956524</v>
      </c>
      <c r="AG77" s="19">
        <f t="shared" si="6"/>
        <v>23.698949824970825</v>
      </c>
      <c r="AH77" s="19">
        <f>(Z77-AA77)/W77*100</f>
        <v>34.25904317386231</v>
      </c>
      <c r="AI77" s="19">
        <f>AA77/W77*100</f>
        <v>0</v>
      </c>
      <c r="AJ77" s="43">
        <f t="shared" si="7"/>
        <v>100</v>
      </c>
      <c r="AK77" s="44">
        <f t="shared" si="8"/>
        <v>84.168638661999239</v>
      </c>
    </row>
    <row r="78" spans="1:39" s="12" customFormat="1" x14ac:dyDescent="0.2">
      <c r="A78">
        <v>394</v>
      </c>
      <c r="B78" s="12" t="s">
        <v>117</v>
      </c>
      <c r="C78" s="12" t="s">
        <v>118</v>
      </c>
      <c r="D78" s="33">
        <v>255</v>
      </c>
      <c r="E78" s="34" t="s">
        <v>46</v>
      </c>
      <c r="F78" s="33">
        <v>38</v>
      </c>
      <c r="G78" s="34" t="s">
        <v>47</v>
      </c>
      <c r="H78" s="33">
        <v>4</v>
      </c>
      <c r="I78" s="12" t="s">
        <v>32</v>
      </c>
      <c r="J78" s="34"/>
      <c r="K78" s="36"/>
      <c r="L78" s="34"/>
      <c r="M78" s="35"/>
      <c r="N78" s="20">
        <v>92.05</v>
      </c>
      <c r="O78" s="20"/>
      <c r="P78" s="20"/>
      <c r="Q78" s="20">
        <v>2.11</v>
      </c>
      <c r="R78" s="20">
        <v>9.8699999999999992</v>
      </c>
      <c r="S78" s="20">
        <v>36.89</v>
      </c>
      <c r="T78" s="20">
        <v>58.27</v>
      </c>
      <c r="U78" s="20">
        <v>37.96</v>
      </c>
      <c r="V78" s="20">
        <v>7.6</v>
      </c>
      <c r="W78" s="20">
        <v>7.77</v>
      </c>
      <c r="X78" s="20">
        <v>4.5730000000000004</v>
      </c>
      <c r="Y78" s="20">
        <v>5.4219999999999997</v>
      </c>
      <c r="Z78" s="20">
        <v>0</v>
      </c>
      <c r="AA78" s="20">
        <v>2.419</v>
      </c>
      <c r="AB78" s="20">
        <f>Z78/$W78*100</f>
        <v>0</v>
      </c>
      <c r="AC78" s="20">
        <f>AA78/$W78*100</f>
        <v>31.132561132561136</v>
      </c>
      <c r="AE78" s="48">
        <f>(W78-X78)/W78*100</f>
        <v>41.145431145431139</v>
      </c>
      <c r="AF78" s="48">
        <f>((W78-Y78)/W78*100)-AE78</f>
        <v>-10.926640926640918</v>
      </c>
      <c r="AG78" s="48">
        <f t="shared" si="6"/>
        <v>69.781209781209782</v>
      </c>
      <c r="AH78" s="48">
        <f>(Z78-AA78)/W78*100</f>
        <v>-31.132561132561136</v>
      </c>
      <c r="AI78" s="48">
        <f>AA78/W78*100</f>
        <v>31.132561132561136</v>
      </c>
      <c r="AJ78" s="49">
        <f t="shared" si="7"/>
        <v>100</v>
      </c>
      <c r="AK78" s="50">
        <f t="shared" si="8"/>
        <v>32.891724581724588</v>
      </c>
      <c r="AL78" s="51"/>
      <c r="AM78" s="51"/>
    </row>
    <row r="79" spans="1:39" s="12" customFormat="1" x14ac:dyDescent="0.2">
      <c r="A79">
        <v>395</v>
      </c>
      <c r="B79" s="12" t="s">
        <v>117</v>
      </c>
      <c r="C79" s="12" t="s">
        <v>118</v>
      </c>
      <c r="D79" s="33">
        <v>255</v>
      </c>
      <c r="E79" s="34" t="s">
        <v>46</v>
      </c>
      <c r="F79" s="33">
        <v>38</v>
      </c>
      <c r="G79" s="34" t="s">
        <v>47</v>
      </c>
      <c r="H79" s="33">
        <v>4</v>
      </c>
      <c r="I79" s="12" t="s">
        <v>32</v>
      </c>
      <c r="J79" s="34"/>
      <c r="K79" s="36"/>
      <c r="L79" s="34"/>
      <c r="M79" s="35"/>
      <c r="N79" s="20">
        <v>86.41</v>
      </c>
      <c r="O79" s="20"/>
      <c r="P79" s="20"/>
      <c r="Q79" s="20">
        <v>1.35</v>
      </c>
      <c r="R79" s="20">
        <v>12.2</v>
      </c>
      <c r="S79" s="20">
        <v>26.06</v>
      </c>
      <c r="T79" s="20">
        <v>42.13</v>
      </c>
      <c r="U79" s="20">
        <v>28.66</v>
      </c>
      <c r="V79" s="20">
        <v>7.33</v>
      </c>
      <c r="W79" s="20">
        <v>20.62</v>
      </c>
      <c r="X79" s="20">
        <v>13.813000000000001</v>
      </c>
      <c r="Y79" s="20">
        <v>12.377000000000001</v>
      </c>
      <c r="Z79" s="20">
        <v>6.4029999999999996</v>
      </c>
      <c r="AA79" s="20">
        <v>3.0920000000000001</v>
      </c>
      <c r="AB79" s="20">
        <f>Z79/$W79*100</f>
        <v>31.052376333656639</v>
      </c>
      <c r="AC79" s="20">
        <f>AA79/$W79*100</f>
        <v>14.995150339476238</v>
      </c>
      <c r="AE79" s="19">
        <f>(W79-X79)/W79*100</f>
        <v>33.011639185257032</v>
      </c>
      <c r="AF79" s="19">
        <f>((W79-Y79)/W79*100)-AE79</f>
        <v>6.9641125121241529</v>
      </c>
      <c r="AG79" s="19">
        <f t="shared" si="6"/>
        <v>28.971871968962176</v>
      </c>
      <c r="AH79" s="19">
        <f>(Z79-AA79)/W79*100</f>
        <v>16.057225994180406</v>
      </c>
      <c r="AI79" s="19">
        <f>AA79/W79*100</f>
        <v>14.995150339476238</v>
      </c>
      <c r="AJ79" s="43">
        <f t="shared" si="7"/>
        <v>100.00000000000001</v>
      </c>
      <c r="AK79" s="44">
        <f t="shared" si="8"/>
        <v>67.441789524733267</v>
      </c>
    </row>
    <row r="80" spans="1:39" s="12" customFormat="1" x14ac:dyDescent="0.2">
      <c r="A80">
        <v>396</v>
      </c>
      <c r="B80" s="12" t="s">
        <v>117</v>
      </c>
      <c r="C80" s="12" t="s">
        <v>118</v>
      </c>
      <c r="D80" s="33">
        <v>43</v>
      </c>
      <c r="E80" s="34" t="s">
        <v>46</v>
      </c>
      <c r="F80" s="33">
        <v>224</v>
      </c>
      <c r="G80" s="34" t="s">
        <v>47</v>
      </c>
      <c r="H80" s="33">
        <v>4</v>
      </c>
      <c r="I80" s="12" t="s">
        <v>32</v>
      </c>
      <c r="J80" s="34"/>
      <c r="K80" s="36"/>
      <c r="L80" s="34"/>
      <c r="M80" s="35"/>
      <c r="N80" s="20">
        <v>88.82</v>
      </c>
      <c r="O80" s="20"/>
      <c r="P80" s="20"/>
      <c r="Q80" s="20">
        <v>1.52</v>
      </c>
      <c r="R80" s="20">
        <v>5.65</v>
      </c>
      <c r="S80" s="20">
        <v>37.21</v>
      </c>
      <c r="T80" s="20">
        <v>69</v>
      </c>
      <c r="U80" s="20">
        <v>40.19</v>
      </c>
      <c r="V80" s="20">
        <v>5.53</v>
      </c>
      <c r="W80" s="20">
        <v>3.77</v>
      </c>
      <c r="X80" s="20">
        <v>2.4039999999999999</v>
      </c>
      <c r="Y80" s="20">
        <v>2.149</v>
      </c>
      <c r="Z80" s="20">
        <v>0</v>
      </c>
      <c r="AA80" s="20">
        <v>0.67500000000000004</v>
      </c>
      <c r="AB80" s="20">
        <f>Z80/$W80*100</f>
        <v>0</v>
      </c>
      <c r="AC80" s="20">
        <f>AA80/$W80*100</f>
        <v>17.904509283819632</v>
      </c>
      <c r="AE80" s="19">
        <f>(W80-X80)/W80*100</f>
        <v>36.233421750663133</v>
      </c>
      <c r="AF80" s="19">
        <f>((W80-Y80)/W80*100)-AE80</f>
        <v>6.7639257294429669</v>
      </c>
      <c r="AG80" s="19">
        <f t="shared" si="6"/>
        <v>57.0026525198939</v>
      </c>
      <c r="AH80" s="19">
        <f>(Z80-AA80)/W80*100</f>
        <v>-17.904509283819632</v>
      </c>
      <c r="AI80" s="19">
        <f>AA80/W80*100</f>
        <v>17.904509283819632</v>
      </c>
      <c r="AJ80" s="43">
        <f t="shared" si="7"/>
        <v>100</v>
      </c>
      <c r="AK80" s="44">
        <f t="shared" si="8"/>
        <v>64.850557029177708</v>
      </c>
    </row>
    <row r="81" spans="1:39" s="12" customFormat="1" x14ac:dyDescent="0.2">
      <c r="A81">
        <v>397</v>
      </c>
      <c r="B81" s="12" t="s">
        <v>117</v>
      </c>
      <c r="C81" s="12" t="s">
        <v>118</v>
      </c>
      <c r="D81" s="33">
        <v>43</v>
      </c>
      <c r="E81" s="34" t="s">
        <v>46</v>
      </c>
      <c r="F81" s="33">
        <v>224</v>
      </c>
      <c r="G81" s="34" t="s">
        <v>47</v>
      </c>
      <c r="H81" s="33">
        <v>4</v>
      </c>
      <c r="I81" s="12" t="s">
        <v>32</v>
      </c>
      <c r="J81" s="34"/>
      <c r="K81" s="36"/>
      <c r="L81" s="34"/>
      <c r="M81" s="35"/>
      <c r="N81" s="20">
        <v>81.34</v>
      </c>
      <c r="O81" s="20"/>
      <c r="P81" s="20"/>
      <c r="Q81" s="20">
        <v>1.96</v>
      </c>
      <c r="R81" s="20">
        <v>8.07</v>
      </c>
      <c r="S81" s="20">
        <v>26.54</v>
      </c>
      <c r="T81" s="20">
        <v>51.63</v>
      </c>
      <c r="U81" s="20">
        <v>32.21</v>
      </c>
      <c r="V81" s="20">
        <v>5.09</v>
      </c>
      <c r="W81" s="20">
        <v>16.649999999999999</v>
      </c>
      <c r="X81" s="20">
        <v>11.478999999999999</v>
      </c>
      <c r="Y81" s="20">
        <v>9.6129999999999995</v>
      </c>
      <c r="Z81" s="20">
        <v>2.6379999999999999</v>
      </c>
      <c r="AA81" s="20">
        <v>1.2769999999999999</v>
      </c>
      <c r="AB81" s="20">
        <f>Z81/$W81*100</f>
        <v>15.843843843843844</v>
      </c>
      <c r="AC81" s="20">
        <f>AA81/$W81*100</f>
        <v>7.6696696696696698</v>
      </c>
      <c r="AE81" s="19">
        <f>(W81-X81)/W81*100</f>
        <v>31.057057057057058</v>
      </c>
      <c r="AF81" s="19">
        <f>((W81-Y81)/W81*100)-AE81</f>
        <v>11.207207207207205</v>
      </c>
      <c r="AG81" s="19">
        <f t="shared" si="6"/>
        <v>41.891891891891902</v>
      </c>
      <c r="AH81" s="19">
        <f>(Z81-AA81)/W81*100</f>
        <v>8.1741741741741745</v>
      </c>
      <c r="AI81" s="19">
        <f>AA81/W81*100</f>
        <v>7.6696696696696698</v>
      </c>
      <c r="AJ81" s="43">
        <f t="shared" si="7"/>
        <v>100</v>
      </c>
      <c r="AK81" s="44">
        <f t="shared" si="8"/>
        <v>79.303669669669659</v>
      </c>
    </row>
    <row r="82" spans="1:39" s="12" customFormat="1" x14ac:dyDescent="0.2">
      <c r="A82">
        <v>398</v>
      </c>
      <c r="B82" s="12" t="s">
        <v>117</v>
      </c>
      <c r="C82" s="12" t="s">
        <v>118</v>
      </c>
      <c r="D82" s="33">
        <v>82</v>
      </c>
      <c r="E82" s="34" t="s">
        <v>90</v>
      </c>
      <c r="F82" s="33">
        <v>7</v>
      </c>
      <c r="G82" s="34" t="s">
        <v>91</v>
      </c>
      <c r="H82" s="33">
        <v>14</v>
      </c>
      <c r="I82" s="12" t="s">
        <v>41</v>
      </c>
      <c r="J82" s="34"/>
      <c r="K82" s="36"/>
      <c r="L82" s="34"/>
      <c r="M82" s="35"/>
      <c r="N82" s="20">
        <v>92.3</v>
      </c>
      <c r="O82" s="20"/>
      <c r="P82" s="20"/>
      <c r="Q82" s="20">
        <v>0.89</v>
      </c>
      <c r="R82" s="20">
        <v>6.9</v>
      </c>
      <c r="S82" s="20">
        <v>38.78</v>
      </c>
      <c r="T82" s="20">
        <v>65.430000000000007</v>
      </c>
      <c r="U82" s="20">
        <v>40.69</v>
      </c>
      <c r="V82" s="20">
        <v>4.8099999999999996</v>
      </c>
      <c r="W82" s="20">
        <v>4.6500000000000004</v>
      </c>
      <c r="X82" s="20">
        <v>2.4590000000000001</v>
      </c>
      <c r="Y82" s="20">
        <v>2.9169999999999998</v>
      </c>
      <c r="Z82" s="20">
        <v>0</v>
      </c>
      <c r="AA82" s="20">
        <v>0.248</v>
      </c>
      <c r="AB82" s="20">
        <f>Z82/$W82*100</f>
        <v>0</v>
      </c>
      <c r="AC82" s="20">
        <f>AA82/$W82*100</f>
        <v>5.333333333333333</v>
      </c>
      <c r="AE82" s="48">
        <f>(W82-X82)/W82*100</f>
        <v>47.118279569892472</v>
      </c>
      <c r="AF82" s="48">
        <f>((W82-Y82)/W82*100)-AE82</f>
        <v>-9.8494623655913855</v>
      </c>
      <c r="AG82" s="48">
        <f t="shared" si="6"/>
        <v>62.731182795698906</v>
      </c>
      <c r="AH82" s="48">
        <f>(Z82-AA82)/W82*100</f>
        <v>-5.333333333333333</v>
      </c>
      <c r="AI82" s="48">
        <f>AA82/W82*100</f>
        <v>5.333333333333333</v>
      </c>
      <c r="AJ82" s="49">
        <f t="shared" si="7"/>
        <v>100</v>
      </c>
      <c r="AK82" s="50">
        <f t="shared" si="8"/>
        <v>62.404537634408619</v>
      </c>
      <c r="AL82" s="51"/>
      <c r="AM82" s="51"/>
    </row>
    <row r="83" spans="1:39" s="12" customFormat="1" x14ac:dyDescent="0.2">
      <c r="A83">
        <v>399</v>
      </c>
      <c r="B83" s="12" t="s">
        <v>117</v>
      </c>
      <c r="C83" s="12" t="s">
        <v>118</v>
      </c>
      <c r="D83" s="33">
        <v>255</v>
      </c>
      <c r="E83" s="34" t="s">
        <v>124</v>
      </c>
      <c r="F83" s="33">
        <v>40</v>
      </c>
      <c r="G83" s="34" t="s">
        <v>97</v>
      </c>
      <c r="H83" s="33">
        <v>14</v>
      </c>
      <c r="I83" s="12" t="s">
        <v>41</v>
      </c>
      <c r="J83" s="34"/>
      <c r="K83" s="36"/>
      <c r="L83" s="34"/>
      <c r="M83" s="35"/>
      <c r="N83" s="20">
        <v>89.39</v>
      </c>
      <c r="O83" s="20"/>
      <c r="P83" s="20"/>
      <c r="Q83" s="20">
        <v>2.1</v>
      </c>
      <c r="R83" s="20">
        <v>7.23</v>
      </c>
      <c r="S83" s="20">
        <v>35.49</v>
      </c>
      <c r="T83" s="20">
        <v>64.180000000000007</v>
      </c>
      <c r="U83" s="20">
        <v>38.58</v>
      </c>
      <c r="V83" s="20">
        <v>5.75</v>
      </c>
      <c r="W83" s="20">
        <v>5.97</v>
      </c>
      <c r="X83" s="20">
        <v>3.6040000000000001</v>
      </c>
      <c r="Y83" s="20">
        <v>4.22</v>
      </c>
      <c r="Z83" s="20">
        <v>0.998</v>
      </c>
      <c r="AA83" s="20">
        <v>0.75800000000000001</v>
      </c>
      <c r="AB83" s="20">
        <f>Z83/$W83*100</f>
        <v>16.716917922948074</v>
      </c>
      <c r="AC83" s="20">
        <f>AA83/$W83*100</f>
        <v>12.69681742043551</v>
      </c>
      <c r="AE83" s="48">
        <f>(W83-X83)/W83*100</f>
        <v>39.631490787269676</v>
      </c>
      <c r="AF83" s="48">
        <f>((W83-Y83)/W83*100)-AE83</f>
        <v>-10.318257956448903</v>
      </c>
      <c r="AG83" s="48">
        <f t="shared" si="6"/>
        <v>53.969849246231163</v>
      </c>
      <c r="AH83" s="48">
        <f>(Z83-AA83)/W83*100</f>
        <v>4.0201005025125625</v>
      </c>
      <c r="AI83" s="48">
        <f>AA83/W83*100</f>
        <v>12.69681742043551</v>
      </c>
      <c r="AJ83" s="49">
        <f t="shared" si="7"/>
        <v>100.00000000000001</v>
      </c>
      <c r="AK83" s="50">
        <f t="shared" si="8"/>
        <v>52.586867671691806</v>
      </c>
      <c r="AL83" s="51"/>
      <c r="AM83" s="51"/>
    </row>
    <row r="84" spans="1:39" s="12" customFormat="1" x14ac:dyDescent="0.2">
      <c r="A84">
        <v>400</v>
      </c>
      <c r="B84" s="12" t="s">
        <v>117</v>
      </c>
      <c r="C84" s="12" t="s">
        <v>118</v>
      </c>
      <c r="D84" s="33">
        <v>86</v>
      </c>
      <c r="E84" s="34" t="s">
        <v>125</v>
      </c>
      <c r="F84" s="33">
        <v>220</v>
      </c>
      <c r="G84" s="34" t="s">
        <v>126</v>
      </c>
      <c r="H84" s="33">
        <v>14</v>
      </c>
      <c r="I84" s="12" t="s">
        <v>41</v>
      </c>
      <c r="J84" s="34"/>
      <c r="K84" s="36"/>
      <c r="L84" s="34"/>
      <c r="M84" s="35"/>
      <c r="N84" s="20">
        <v>87.49</v>
      </c>
      <c r="O84" s="20"/>
      <c r="P84" s="20"/>
      <c r="Q84" s="20">
        <v>1.72</v>
      </c>
      <c r="R84" s="20">
        <v>9.32</v>
      </c>
      <c r="S84" s="20">
        <v>29.95</v>
      </c>
      <c r="T84" s="20">
        <v>50.47</v>
      </c>
      <c r="U84" s="20">
        <v>35.51</v>
      </c>
      <c r="V84" s="20">
        <v>8.27</v>
      </c>
      <c r="W84" s="20">
        <v>16.600000000000001</v>
      </c>
      <c r="X84" s="20">
        <v>11.063000000000001</v>
      </c>
      <c r="Y84" s="20">
        <v>9.9179999999999993</v>
      </c>
      <c r="Z84" s="20">
        <v>4.0110000000000001</v>
      </c>
      <c r="AA84" s="20">
        <v>2.1429999999999998</v>
      </c>
      <c r="AB84" s="20">
        <f>Z84/$W84*100</f>
        <v>24.162650602409638</v>
      </c>
      <c r="AC84" s="20">
        <f>AA84/$W84*100</f>
        <v>12.909638554216865</v>
      </c>
      <c r="AE84" s="19">
        <f>(W84-X84)/W84*100</f>
        <v>33.355421686746986</v>
      </c>
      <c r="AF84" s="19">
        <f>((W84-Y84)/W84*100)-AE84</f>
        <v>6.8975903614457934</v>
      </c>
      <c r="AG84" s="19">
        <f t="shared" si="6"/>
        <v>35.584337349397586</v>
      </c>
      <c r="AH84" s="19">
        <f>(Z84-AA84)/W84*100</f>
        <v>11.253012048192772</v>
      </c>
      <c r="AI84" s="19">
        <f>AA84/W84*100</f>
        <v>12.909638554216865</v>
      </c>
      <c r="AJ84" s="43">
        <f t="shared" si="7"/>
        <v>100.00000000000001</v>
      </c>
      <c r="AK84" s="44">
        <f t="shared" si="8"/>
        <v>69.632271084337361</v>
      </c>
    </row>
    <row r="85" spans="1:39" s="12" customFormat="1" x14ac:dyDescent="0.2">
      <c r="A85">
        <v>401</v>
      </c>
      <c r="B85" s="12" t="s">
        <v>117</v>
      </c>
      <c r="C85" s="12" t="s">
        <v>118</v>
      </c>
      <c r="D85" s="33">
        <v>102</v>
      </c>
      <c r="E85" s="34" t="s">
        <v>104</v>
      </c>
      <c r="F85" s="33">
        <v>9</v>
      </c>
      <c r="G85" s="34" t="s">
        <v>105</v>
      </c>
      <c r="H85" s="33">
        <v>14</v>
      </c>
      <c r="I85" s="12" t="s">
        <v>41</v>
      </c>
      <c r="J85" s="34"/>
      <c r="K85" s="36"/>
      <c r="L85" s="34"/>
      <c r="M85" s="35"/>
      <c r="N85" s="20">
        <v>86.45</v>
      </c>
      <c r="O85" s="20"/>
      <c r="P85" s="20"/>
      <c r="Q85" s="20">
        <v>1.95</v>
      </c>
      <c r="R85" s="20">
        <v>9.5299999999999994</v>
      </c>
      <c r="S85" s="20">
        <v>27.62</v>
      </c>
      <c r="T85" s="20">
        <v>45.04</v>
      </c>
      <c r="U85" s="20">
        <v>32.25</v>
      </c>
      <c r="V85" s="20">
        <v>6.93</v>
      </c>
      <c r="W85" s="20">
        <v>19.86</v>
      </c>
      <c r="X85" s="20">
        <v>13.510999999999999</v>
      </c>
      <c r="Y85" s="20">
        <v>11.397</v>
      </c>
      <c r="Z85" s="20">
        <v>4.7300000000000004</v>
      </c>
      <c r="AA85" s="20">
        <v>1.964</v>
      </c>
      <c r="AB85" s="20">
        <f>Z85/$W85*100</f>
        <v>23.816717019133939</v>
      </c>
      <c r="AC85" s="20">
        <f>AA85/$W85*100</f>
        <v>9.8892245720040286</v>
      </c>
      <c r="AE85" s="19">
        <f>(W85-X85)/W85*100</f>
        <v>31.968781470292047</v>
      </c>
      <c r="AF85" s="19">
        <f>((W85-Y85)/W85*100)-AE85</f>
        <v>10.644511581067466</v>
      </c>
      <c r="AG85" s="19">
        <f t="shared" si="6"/>
        <v>33.569989929506548</v>
      </c>
      <c r="AH85" s="19">
        <f>(Z85-AA85)/W85*100</f>
        <v>13.927492447129913</v>
      </c>
      <c r="AI85" s="19">
        <f>AA85/W85*100</f>
        <v>9.8892245720040286</v>
      </c>
      <c r="AJ85" s="43">
        <f t="shared" si="7"/>
        <v>100</v>
      </c>
      <c r="AK85" s="44">
        <f t="shared" si="8"/>
        <v>76.557799597180264</v>
      </c>
    </row>
    <row r="86" spans="1:39" s="12" customFormat="1" x14ac:dyDescent="0.2">
      <c r="A86">
        <v>402</v>
      </c>
      <c r="B86" s="12" t="s">
        <v>117</v>
      </c>
      <c r="C86" s="12" t="s">
        <v>118</v>
      </c>
      <c r="D86" s="33">
        <v>88</v>
      </c>
      <c r="E86" s="34" t="s">
        <v>112</v>
      </c>
      <c r="F86" s="33">
        <v>61</v>
      </c>
      <c r="G86" s="34" t="s">
        <v>113</v>
      </c>
      <c r="H86" s="33">
        <v>14</v>
      </c>
      <c r="I86" s="12" t="s">
        <v>41</v>
      </c>
      <c r="J86" s="34"/>
      <c r="K86" s="36"/>
      <c r="L86" s="34"/>
      <c r="M86" s="35"/>
      <c r="N86" s="20">
        <v>88.56</v>
      </c>
      <c r="O86" s="20"/>
      <c r="P86" s="20"/>
      <c r="Q86" s="20">
        <v>1.7</v>
      </c>
      <c r="R86" s="20">
        <v>9.57</v>
      </c>
      <c r="S86" s="20">
        <v>32.33</v>
      </c>
      <c r="T86" s="20">
        <v>52.17</v>
      </c>
      <c r="U86" s="20">
        <v>36.47</v>
      </c>
      <c r="V86" s="20">
        <v>7.3</v>
      </c>
      <c r="W86" s="20">
        <v>19.260000000000002</v>
      </c>
      <c r="X86" s="20">
        <v>13.571999999999999</v>
      </c>
      <c r="Y86" s="20">
        <v>12.196999999999999</v>
      </c>
      <c r="Z86" s="20">
        <v>6.2320000000000002</v>
      </c>
      <c r="AA86" s="20">
        <v>2.4849999999999999</v>
      </c>
      <c r="AB86" s="20">
        <f>Z86/$W86*100</f>
        <v>32.357217030114228</v>
      </c>
      <c r="AC86" s="20">
        <f>AA86/$W86*100</f>
        <v>12.902388369678089</v>
      </c>
      <c r="AE86" s="19">
        <f>(W86-X86)/W86*100</f>
        <v>29.532710280373841</v>
      </c>
      <c r="AF86" s="19">
        <f>((W86-Y86)/W86*100)-AE86</f>
        <v>7.1391484942886834</v>
      </c>
      <c r="AG86" s="19">
        <f t="shared" si="6"/>
        <v>30.970924195223251</v>
      </c>
      <c r="AH86" s="19">
        <f>(Z86-AA86)/W86*100</f>
        <v>19.454828660436139</v>
      </c>
      <c r="AI86" s="19">
        <f>AA86/W86*100</f>
        <v>12.902388369678089</v>
      </c>
      <c r="AJ86" s="43">
        <f t="shared" si="7"/>
        <v>100</v>
      </c>
      <c r="AK86" s="44">
        <f t="shared" si="8"/>
        <v>69.094174454828675</v>
      </c>
    </row>
    <row r="87" spans="1:39" s="12" customFormat="1" x14ac:dyDescent="0.2">
      <c r="A87">
        <v>403</v>
      </c>
      <c r="B87" s="12" t="s">
        <v>117</v>
      </c>
      <c r="C87" s="12" t="s">
        <v>118</v>
      </c>
      <c r="D87" s="33">
        <v>89</v>
      </c>
      <c r="E87" s="34" t="s">
        <v>127</v>
      </c>
      <c r="F87" s="33">
        <v>61</v>
      </c>
      <c r="G87" s="34" t="s">
        <v>113</v>
      </c>
      <c r="H87" s="33">
        <v>14</v>
      </c>
      <c r="I87" s="12" t="s">
        <v>41</v>
      </c>
      <c r="J87" s="34"/>
      <c r="K87" s="36"/>
      <c r="L87" s="34"/>
      <c r="M87" s="35"/>
      <c r="N87" s="20">
        <v>86.74</v>
      </c>
      <c r="O87" s="20"/>
      <c r="P87" s="20"/>
      <c r="Q87" s="20">
        <v>2.34</v>
      </c>
      <c r="R87" s="20">
        <v>7.48</v>
      </c>
      <c r="S87" s="20">
        <v>34.93</v>
      </c>
      <c r="T87" s="20">
        <v>68.91</v>
      </c>
      <c r="U87" s="20">
        <v>39.090000000000003</v>
      </c>
      <c r="V87" s="20">
        <v>5.65</v>
      </c>
      <c r="W87" s="20">
        <v>9.5299999999999994</v>
      </c>
      <c r="X87" s="20">
        <v>5.8090000000000002</v>
      </c>
      <c r="Y87" s="20">
        <v>5.577</v>
      </c>
      <c r="Z87" s="20">
        <v>3.4340000000000002</v>
      </c>
      <c r="AA87" s="20">
        <v>0.56799999999999995</v>
      </c>
      <c r="AB87" s="20">
        <f>Z87/$W87*100</f>
        <v>36.033578174186779</v>
      </c>
      <c r="AC87" s="20">
        <f>AA87/$W87*100</f>
        <v>5.9601259181532003</v>
      </c>
      <c r="AE87" s="19">
        <f>(W87-X87)/W87*100</f>
        <v>39.045120671563474</v>
      </c>
      <c r="AF87" s="19">
        <f>((W87-Y87)/W87*100)-AE87</f>
        <v>2.4344176285414534</v>
      </c>
      <c r="AG87" s="19">
        <f t="shared" si="6"/>
        <v>22.48688352570829</v>
      </c>
      <c r="AH87" s="19">
        <f>(Z87-AA87)/W87*100</f>
        <v>30.073452256033583</v>
      </c>
      <c r="AI87" s="19">
        <f>AA87/W87*100</f>
        <v>5.9601259181532003</v>
      </c>
      <c r="AJ87" s="43">
        <f t="shared" si="7"/>
        <v>99.999999999999986</v>
      </c>
      <c r="AK87" s="44">
        <f t="shared" si="8"/>
        <v>73.309559286463795</v>
      </c>
    </row>
    <row r="88" spans="1:39" s="12" customFormat="1" x14ac:dyDescent="0.2">
      <c r="A88">
        <v>404</v>
      </c>
      <c r="B88" s="12" t="s">
        <v>117</v>
      </c>
      <c r="C88" s="12" t="s">
        <v>118</v>
      </c>
      <c r="D88" s="33">
        <v>90</v>
      </c>
      <c r="E88" s="34" t="s">
        <v>115</v>
      </c>
      <c r="F88" s="33">
        <v>61</v>
      </c>
      <c r="G88" s="34" t="s">
        <v>113</v>
      </c>
      <c r="H88" s="33">
        <v>14</v>
      </c>
      <c r="I88" s="12" t="s">
        <v>41</v>
      </c>
      <c r="J88" s="34"/>
      <c r="K88" s="36"/>
      <c r="L88" s="34"/>
      <c r="M88" s="35"/>
      <c r="N88" s="20">
        <v>87.05</v>
      </c>
      <c r="O88" s="20"/>
      <c r="P88" s="20"/>
      <c r="Q88" s="20">
        <v>2.74</v>
      </c>
      <c r="R88" s="20">
        <v>8.36</v>
      </c>
      <c r="S88" s="20">
        <v>31.95</v>
      </c>
      <c r="T88" s="20">
        <v>66.12</v>
      </c>
      <c r="U88" s="20">
        <v>36.56</v>
      </c>
      <c r="V88" s="20">
        <v>5.93</v>
      </c>
      <c r="W88" s="20">
        <v>10.11</v>
      </c>
      <c r="X88" s="20">
        <v>6.7089999999999996</v>
      </c>
      <c r="Y88" s="20">
        <v>6.8170000000000002</v>
      </c>
      <c r="Z88" s="20">
        <v>3.3580000000000001</v>
      </c>
      <c r="AA88" s="20">
        <v>1.4990000000000001</v>
      </c>
      <c r="AB88" s="20">
        <f>Z88/$W88*100</f>
        <v>33.21463897131553</v>
      </c>
      <c r="AC88" s="20">
        <f>AA88/$W88*100</f>
        <v>14.826904055390704</v>
      </c>
      <c r="AE88" s="48">
        <f>(W88-X88)/W88*100</f>
        <v>33.639960435212664</v>
      </c>
      <c r="AF88" s="48">
        <f>((W88-Y88)/W88*100)-AE88</f>
        <v>-1.0682492581602432</v>
      </c>
      <c r="AG88" s="48">
        <f t="shared" si="6"/>
        <v>34.213649851632063</v>
      </c>
      <c r="AH88" s="48">
        <f>(Z88-AA88)/W88*100</f>
        <v>18.387734915924828</v>
      </c>
      <c r="AI88" s="48">
        <f>AA88/W88*100</f>
        <v>14.826904055390704</v>
      </c>
      <c r="AJ88" s="49">
        <f t="shared" si="7"/>
        <v>100.00000000000001</v>
      </c>
      <c r="AK88" s="50">
        <f t="shared" si="8"/>
        <v>59.076073194856576</v>
      </c>
      <c r="AL88" s="51"/>
      <c r="AM88" s="51"/>
    </row>
    <row r="89" spans="1:39" s="12" customFormat="1" x14ac:dyDescent="0.2">
      <c r="A89">
        <v>405</v>
      </c>
      <c r="B89" s="12" t="s">
        <v>117</v>
      </c>
      <c r="C89" s="12" t="s">
        <v>118</v>
      </c>
      <c r="D89" s="33">
        <v>67</v>
      </c>
      <c r="E89" s="34" t="s">
        <v>128</v>
      </c>
      <c r="F89" s="33">
        <v>303</v>
      </c>
      <c r="G89" s="34" t="s">
        <v>129</v>
      </c>
      <c r="H89" s="33">
        <v>15</v>
      </c>
      <c r="I89" s="12" t="s">
        <v>130</v>
      </c>
      <c r="J89" s="34"/>
      <c r="K89" s="36"/>
      <c r="L89" s="34"/>
      <c r="M89" s="35"/>
      <c r="N89" s="20">
        <v>89.35</v>
      </c>
      <c r="O89" s="20"/>
      <c r="P89" s="20"/>
      <c r="Q89" s="20">
        <v>1.46</v>
      </c>
      <c r="R89" s="20">
        <v>7.44</v>
      </c>
      <c r="S89" s="20">
        <v>40.07</v>
      </c>
      <c r="T89" s="20">
        <v>71.8</v>
      </c>
      <c r="U89" s="20">
        <v>43.55</v>
      </c>
      <c r="V89" s="20">
        <v>6.17</v>
      </c>
      <c r="W89" s="20">
        <v>7.51</v>
      </c>
      <c r="X89" s="20">
        <v>5.2030000000000003</v>
      </c>
      <c r="Y89" s="20">
        <v>5.149</v>
      </c>
      <c r="Z89" s="20">
        <v>1.3740000000000001</v>
      </c>
      <c r="AA89" s="20">
        <v>0.53300000000000003</v>
      </c>
      <c r="AB89" s="20">
        <f>Z89/$W89*100</f>
        <v>18.295605858854863</v>
      </c>
      <c r="AC89" s="20">
        <f>AA89/$W89*100</f>
        <v>7.0972037283621852</v>
      </c>
      <c r="AE89" s="19">
        <f>(W89-X89)/W89*100</f>
        <v>30.719041278295599</v>
      </c>
      <c r="AF89" s="19">
        <f>((W89-Y89)/W89*100)-AE89</f>
        <v>0.71904127829560949</v>
      </c>
      <c r="AG89" s="19">
        <f t="shared" si="6"/>
        <v>50.266311584553918</v>
      </c>
      <c r="AH89" s="19">
        <f>(Z89-AA89)/W89*100</f>
        <v>11.198402130492678</v>
      </c>
      <c r="AI89" s="19">
        <f>AA89/W89*100</f>
        <v>7.0972037283621852</v>
      </c>
      <c r="AJ89" s="43">
        <f t="shared" si="7"/>
        <v>100</v>
      </c>
      <c r="AK89" s="44">
        <f t="shared" si="8"/>
        <v>68.50621837549933</v>
      </c>
    </row>
    <row r="90" spans="1:39" s="12" customFormat="1" x14ac:dyDescent="0.2">
      <c r="A90">
        <v>406</v>
      </c>
      <c r="B90" s="12" t="s">
        <v>117</v>
      </c>
      <c r="C90" s="12" t="s">
        <v>118</v>
      </c>
      <c r="D90" s="33">
        <v>67</v>
      </c>
      <c r="E90" s="34" t="s">
        <v>128</v>
      </c>
      <c r="F90" s="33">
        <v>303</v>
      </c>
      <c r="G90" s="34" t="s">
        <v>129</v>
      </c>
      <c r="H90" s="33">
        <v>15</v>
      </c>
      <c r="I90" s="12" t="s">
        <v>130</v>
      </c>
      <c r="J90" s="34"/>
      <c r="K90" s="36"/>
      <c r="L90" s="34"/>
      <c r="M90" s="35"/>
      <c r="N90" s="20">
        <v>90.168571428571425</v>
      </c>
      <c r="O90" s="20"/>
      <c r="P90" s="20"/>
      <c r="Q90" s="20">
        <v>1.837142857142857</v>
      </c>
      <c r="R90" s="20">
        <v>6.7342857142857158</v>
      </c>
      <c r="S90" s="20">
        <v>36.752857142857138</v>
      </c>
      <c r="T90" s="20">
        <v>66.271428571428572</v>
      </c>
      <c r="U90" s="20">
        <v>40.595714285714287</v>
      </c>
      <c r="V90" s="20">
        <v>6.8328571428571427</v>
      </c>
      <c r="W90" s="20">
        <v>9.3271428571428565</v>
      </c>
      <c r="X90" s="20">
        <v>6.1894285714285715</v>
      </c>
      <c r="Y90" s="20">
        <v>6.086142857142856</v>
      </c>
      <c r="Z90" s="20">
        <v>1.1448571428571428</v>
      </c>
      <c r="AA90" s="20">
        <v>1.72</v>
      </c>
      <c r="AB90" s="20">
        <f>Z90/$W90*100</f>
        <v>12.27446775922806</v>
      </c>
      <c r="AC90" s="20">
        <f>AA90/$W90*100</f>
        <v>18.440802573135244</v>
      </c>
      <c r="AE90" s="19">
        <f>(W90-X90)/W90*100</f>
        <v>33.640680042885585</v>
      </c>
      <c r="AF90" s="19">
        <f>((W90-Y90)/W90*100)-AE90</f>
        <v>1.1073671312605384</v>
      </c>
      <c r="AG90" s="19">
        <f t="shared" si="6"/>
        <v>52.977485066625832</v>
      </c>
      <c r="AH90" s="19">
        <f>(Z90-AA90)/W90*100</f>
        <v>-6.1663348139071843</v>
      </c>
      <c r="AI90" s="19">
        <f>AA90/W90*100</f>
        <v>18.440802573135244</v>
      </c>
      <c r="AJ90" s="43">
        <f t="shared" si="7"/>
        <v>100.00000000000001</v>
      </c>
      <c r="AK90" s="44">
        <f t="shared" si="8"/>
        <v>57.631297289018249</v>
      </c>
    </row>
    <row r="91" spans="1:39" s="12" customFormat="1" x14ac:dyDescent="0.2">
      <c r="A91">
        <v>407</v>
      </c>
      <c r="B91" s="12" t="s">
        <v>117</v>
      </c>
      <c r="C91" s="12" t="s">
        <v>118</v>
      </c>
      <c r="D91" s="33">
        <v>67</v>
      </c>
      <c r="E91" s="34" t="s">
        <v>128</v>
      </c>
      <c r="F91" s="33">
        <v>303</v>
      </c>
      <c r="G91" s="34" t="s">
        <v>129</v>
      </c>
      <c r="H91" s="33">
        <v>15</v>
      </c>
      <c r="I91" s="12" t="s">
        <v>130</v>
      </c>
      <c r="J91" s="34"/>
      <c r="K91" s="36"/>
      <c r="L91" s="34"/>
      <c r="M91" s="35"/>
      <c r="N91" s="20">
        <v>86.39</v>
      </c>
      <c r="O91" s="20"/>
      <c r="P91" s="20"/>
      <c r="Q91" s="20">
        <v>2.359</v>
      </c>
      <c r="R91" s="20">
        <v>7.2189999999999994</v>
      </c>
      <c r="S91" s="20">
        <v>33.196999999999996</v>
      </c>
      <c r="T91" s="20">
        <v>61.798999999999992</v>
      </c>
      <c r="U91" s="20">
        <v>37.471999999999994</v>
      </c>
      <c r="V91" s="20">
        <v>5.7380000000000004</v>
      </c>
      <c r="W91" s="20">
        <v>7.5790000000000006</v>
      </c>
      <c r="X91" s="20">
        <v>4.5608000000000004</v>
      </c>
      <c r="Y91" s="20">
        <v>4.5248000000000008</v>
      </c>
      <c r="Z91" s="20">
        <v>0.7903</v>
      </c>
      <c r="AA91" s="20">
        <v>0.75639999999999996</v>
      </c>
      <c r="AB91" s="20">
        <f>Z91/$W91*100</f>
        <v>10.427497031270615</v>
      </c>
      <c r="AC91" s="20">
        <f>AA91/$W91*100</f>
        <v>9.9802084707745067</v>
      </c>
      <c r="AE91" s="19">
        <f>(W91-X91)/W91*100</f>
        <v>39.823195672252275</v>
      </c>
      <c r="AF91" s="19">
        <f>((W91-Y91)/W91*100)-AE91</f>
        <v>0.47499670141178996</v>
      </c>
      <c r="AG91" s="19">
        <f t="shared" si="6"/>
        <v>49.274310595065323</v>
      </c>
      <c r="AH91" s="19">
        <f>(Z91-AA91)/W91*100</f>
        <v>0.44728856049610816</v>
      </c>
      <c r="AI91" s="19">
        <f>AA91/W91*100</f>
        <v>9.9802084707745067</v>
      </c>
      <c r="AJ91" s="43">
        <f t="shared" si="7"/>
        <v>100</v>
      </c>
      <c r="AK91" s="44">
        <f t="shared" si="8"/>
        <v>67.136471830056735</v>
      </c>
    </row>
    <row r="92" spans="1:39" s="12" customFormat="1" x14ac:dyDescent="0.2">
      <c r="A92">
        <v>408</v>
      </c>
      <c r="B92" s="12" t="s">
        <v>117</v>
      </c>
      <c r="C92" s="12" t="s">
        <v>118</v>
      </c>
      <c r="D92" s="33">
        <v>67</v>
      </c>
      <c r="E92" s="34" t="s">
        <v>128</v>
      </c>
      <c r="F92" s="33">
        <v>303</v>
      </c>
      <c r="G92" s="34" t="s">
        <v>129</v>
      </c>
      <c r="H92" s="33">
        <v>15</v>
      </c>
      <c r="I92" s="12" t="s">
        <v>130</v>
      </c>
      <c r="J92" s="34"/>
      <c r="K92" s="36"/>
      <c r="L92" s="34"/>
      <c r="M92" s="35"/>
      <c r="N92" s="20">
        <v>89.813333333333333</v>
      </c>
      <c r="O92" s="20"/>
      <c r="P92" s="20"/>
      <c r="Q92" s="20">
        <v>2.2458333333333331</v>
      </c>
      <c r="R92" s="20">
        <v>7.8975</v>
      </c>
      <c r="S92" s="20">
        <v>30.46166666666667</v>
      </c>
      <c r="T92" s="20">
        <v>56.038333333333334</v>
      </c>
      <c r="U92" s="20">
        <v>34.837499999999999</v>
      </c>
      <c r="V92" s="20">
        <v>5.9191666666666665</v>
      </c>
      <c r="W92" s="20">
        <v>12.618333333333332</v>
      </c>
      <c r="X92" s="20">
        <v>8.3265833333333337</v>
      </c>
      <c r="Y92" s="20">
        <v>7.7862499999999999</v>
      </c>
      <c r="Z92" s="20">
        <v>2.3053333333333335</v>
      </c>
      <c r="AA92" s="20">
        <v>1.1434166666666667</v>
      </c>
      <c r="AB92" s="20">
        <f>Z92/$W92*100</f>
        <v>18.269713380002646</v>
      </c>
      <c r="AC92" s="20">
        <f>AA92/$W92*100</f>
        <v>9.0615506538105954</v>
      </c>
      <c r="AE92" s="19">
        <f>(W92-X92)/W92*100</f>
        <v>34.012019548276314</v>
      </c>
      <c r="AF92" s="19">
        <f>((W92-Y92)/W92*100)-AE92</f>
        <v>4.282129177123231</v>
      </c>
      <c r="AG92" s="19">
        <f t="shared" si="6"/>
        <v>43.436137894597806</v>
      </c>
      <c r="AH92" s="19">
        <f>(Z92-AA92)/W92*100</f>
        <v>9.2081627261920502</v>
      </c>
      <c r="AI92" s="19">
        <f>AA92/W92*100</f>
        <v>9.0615506538105954</v>
      </c>
      <c r="AJ92" s="43">
        <f t="shared" si="7"/>
        <v>100</v>
      </c>
      <c r="AK92" s="44">
        <f t="shared" si="8"/>
        <v>70.986607449478271</v>
      </c>
    </row>
    <row r="93" spans="1:39" s="12" customFormat="1" x14ac:dyDescent="0.2">
      <c r="A93">
        <v>409</v>
      </c>
      <c r="B93" s="12" t="s">
        <v>117</v>
      </c>
      <c r="C93" s="12" t="s">
        <v>118</v>
      </c>
      <c r="D93" s="33">
        <v>67</v>
      </c>
      <c r="E93" s="34" t="s">
        <v>128</v>
      </c>
      <c r="F93" s="33">
        <v>303</v>
      </c>
      <c r="G93" s="34" t="s">
        <v>129</v>
      </c>
      <c r="H93" s="33">
        <v>15</v>
      </c>
      <c r="I93" s="12" t="s">
        <v>130</v>
      </c>
      <c r="J93" s="34"/>
      <c r="K93" s="36"/>
      <c r="L93" s="34"/>
      <c r="M93" s="35"/>
      <c r="N93" s="20">
        <v>88.171250000000001</v>
      </c>
      <c r="O93" s="20"/>
      <c r="P93" s="20"/>
      <c r="Q93" s="20">
        <v>1.8287500000000001</v>
      </c>
      <c r="R93" s="20">
        <v>9.6300000000000008</v>
      </c>
      <c r="S93" s="20">
        <v>29.88625</v>
      </c>
      <c r="T93" s="20">
        <v>49.548749999999998</v>
      </c>
      <c r="U93" s="20">
        <v>35.352499999999999</v>
      </c>
      <c r="V93" s="20">
        <v>7.7462499999999999</v>
      </c>
      <c r="W93" s="20">
        <v>16.23</v>
      </c>
      <c r="X93" s="20">
        <v>11.711375</v>
      </c>
      <c r="Y93" s="20">
        <v>10.258875</v>
      </c>
      <c r="Z93" s="20">
        <v>3.2853749999999997</v>
      </c>
      <c r="AA93" s="20">
        <v>1.8266249999999999</v>
      </c>
      <c r="AB93" s="20">
        <f>Z93/$W93*100</f>
        <v>20.242606284658038</v>
      </c>
      <c r="AC93" s="20">
        <f>AA93/$W93*100</f>
        <v>11.254621072088723</v>
      </c>
      <c r="AE93" s="19">
        <f>(W93-X93)/W93*100</f>
        <v>27.841189155884166</v>
      </c>
      <c r="AF93" s="19">
        <f>((W93-Y93)/W93*100)-AE93</f>
        <v>8.9494762784966184</v>
      </c>
      <c r="AG93" s="19">
        <f t="shared" si="6"/>
        <v>42.966728280961178</v>
      </c>
      <c r="AH93" s="19">
        <f>(Z93-AA93)/W93*100</f>
        <v>8.9879852125693152</v>
      </c>
      <c r="AI93" s="19">
        <f>AA93/W93*100</f>
        <v>11.254621072088723</v>
      </c>
      <c r="AJ93" s="43">
        <f t="shared" si="7"/>
        <v>100</v>
      </c>
      <c r="AK93" s="44">
        <f t="shared" si="8"/>
        <v>72.422573166974743</v>
      </c>
    </row>
    <row r="94" spans="1:39" s="12" customFormat="1" x14ac:dyDescent="0.2">
      <c r="A94">
        <v>410</v>
      </c>
      <c r="B94" s="12" t="s">
        <v>117</v>
      </c>
      <c r="C94" s="12" t="s">
        <v>118</v>
      </c>
      <c r="D94" s="33">
        <v>67</v>
      </c>
      <c r="E94" s="34" t="s">
        <v>128</v>
      </c>
      <c r="F94" s="33">
        <v>303</v>
      </c>
      <c r="G94" s="34" t="s">
        <v>129</v>
      </c>
      <c r="H94" s="33">
        <v>15</v>
      </c>
      <c r="I94" s="12" t="s">
        <v>130</v>
      </c>
      <c r="J94" s="34"/>
      <c r="K94" s="36"/>
      <c r="L94" s="34"/>
      <c r="M94" s="35"/>
      <c r="N94" s="20">
        <v>86.422000000000011</v>
      </c>
      <c r="O94" s="20"/>
      <c r="P94" s="20"/>
      <c r="Q94" s="20">
        <v>2.1209999999999996</v>
      </c>
      <c r="R94" s="20">
        <v>10.113999999999999</v>
      </c>
      <c r="S94" s="20">
        <v>26.307000000000006</v>
      </c>
      <c r="T94" s="20">
        <v>43.12</v>
      </c>
      <c r="U94" s="20">
        <v>30.003999999999998</v>
      </c>
      <c r="V94" s="20">
        <v>6.5620000000000003</v>
      </c>
      <c r="W94" s="20">
        <v>18.783000000000005</v>
      </c>
      <c r="X94" s="20">
        <v>13.732699999999999</v>
      </c>
      <c r="Y94" s="20">
        <v>12.074300000000001</v>
      </c>
      <c r="Z94" s="20">
        <v>4.3114000000000008</v>
      </c>
      <c r="AA94" s="20">
        <v>2.0811999999999999</v>
      </c>
      <c r="AB94" s="20">
        <f>Z94/$W94*100</f>
        <v>22.953734760155459</v>
      </c>
      <c r="AC94" s="20">
        <f>AA94/$W94*100</f>
        <v>11.080232124793692</v>
      </c>
      <c r="AE94" s="19">
        <f>(W94-X94)/W94*100</f>
        <v>26.88761113773095</v>
      </c>
      <c r="AF94" s="19">
        <f>((W94-Y94)/W94*100)-AE94</f>
        <v>8.829260501517318</v>
      </c>
      <c r="AG94" s="19">
        <f t="shared" si="6"/>
        <v>41.329393600596276</v>
      </c>
      <c r="AH94" s="19">
        <f>(Z94-AA94)/W94*100</f>
        <v>11.873502635361763</v>
      </c>
      <c r="AI94" s="19">
        <f>AA94/W94*100</f>
        <v>11.080232124793692</v>
      </c>
      <c r="AJ94" s="43">
        <f t="shared" si="7"/>
        <v>100</v>
      </c>
      <c r="AK94" s="44">
        <f t="shared" si="8"/>
        <v>72.274643560666561</v>
      </c>
    </row>
    <row r="95" spans="1:39" s="12" customFormat="1" x14ac:dyDescent="0.2">
      <c r="A95">
        <v>411</v>
      </c>
      <c r="B95" s="12" t="s">
        <v>117</v>
      </c>
      <c r="C95" s="12" t="s">
        <v>118</v>
      </c>
      <c r="D95" s="33">
        <v>67</v>
      </c>
      <c r="E95" s="34" t="s">
        <v>128</v>
      </c>
      <c r="F95" s="33">
        <v>303</v>
      </c>
      <c r="G95" s="34" t="s">
        <v>129</v>
      </c>
      <c r="H95" s="33">
        <v>15</v>
      </c>
      <c r="I95" s="12" t="s">
        <v>130</v>
      </c>
      <c r="J95" s="34"/>
      <c r="K95" s="36"/>
      <c r="L95" s="34"/>
      <c r="M95" s="35"/>
      <c r="N95" s="20">
        <v>85.94</v>
      </c>
      <c r="O95" s="20"/>
      <c r="P95" s="20"/>
      <c r="Q95" s="20">
        <v>2.0950000000000002</v>
      </c>
      <c r="R95" s="20">
        <v>12.1675</v>
      </c>
      <c r="S95" s="20">
        <v>23.725000000000001</v>
      </c>
      <c r="T95" s="20">
        <v>38.22</v>
      </c>
      <c r="U95" s="20">
        <v>28.2575</v>
      </c>
      <c r="V95" s="20">
        <v>6.4924999999999997</v>
      </c>
      <c r="W95" s="20">
        <v>21.307500000000001</v>
      </c>
      <c r="X95" s="20">
        <v>15.5435</v>
      </c>
      <c r="Y95" s="20">
        <v>13.321</v>
      </c>
      <c r="Z95" s="20">
        <v>4.7927500000000007</v>
      </c>
      <c r="AA95" s="20">
        <v>2.4347500000000002</v>
      </c>
      <c r="AB95" s="20">
        <f>Z95/$W95*100</f>
        <v>22.493253549219759</v>
      </c>
      <c r="AC95" s="20">
        <f>AA95/$W95*100</f>
        <v>11.426727678047637</v>
      </c>
      <c r="AE95" s="19">
        <f>(W95-X95)/W95*100</f>
        <v>27.051507685087415</v>
      </c>
      <c r="AF95" s="19">
        <f>((W95-Y95)/W95*100)-AE95</f>
        <v>10.430599554147598</v>
      </c>
      <c r="AG95" s="19">
        <f t="shared" si="6"/>
        <v>40.024639211545221</v>
      </c>
      <c r="AH95" s="19">
        <f>(Z95-AA95)/W95*100</f>
        <v>11.066525871172123</v>
      </c>
      <c r="AI95" s="19">
        <f>AA95/W95*100</f>
        <v>11.426727678047637</v>
      </c>
      <c r="AJ95" s="43">
        <f t="shared" si="7"/>
        <v>100</v>
      </c>
      <c r="AK95" s="44">
        <f t="shared" si="8"/>
        <v>73.674851578082837</v>
      </c>
    </row>
    <row r="96" spans="1:39" s="12" customFormat="1" x14ac:dyDescent="0.2">
      <c r="A96">
        <v>412</v>
      </c>
      <c r="B96" s="12" t="s">
        <v>117</v>
      </c>
      <c r="C96" s="12" t="s">
        <v>118</v>
      </c>
      <c r="D96" s="33">
        <v>8</v>
      </c>
      <c r="E96" s="34" t="s">
        <v>30</v>
      </c>
      <c r="F96" s="33">
        <v>301</v>
      </c>
      <c r="G96" s="34" t="s">
        <v>131</v>
      </c>
      <c r="H96" s="33">
        <v>15</v>
      </c>
      <c r="I96" s="12" t="s">
        <v>130</v>
      </c>
      <c r="J96" s="34"/>
      <c r="K96" s="36"/>
      <c r="L96" s="34"/>
      <c r="M96" s="35"/>
      <c r="N96" s="20">
        <v>87.02</v>
      </c>
      <c r="O96" s="20"/>
      <c r="P96" s="20"/>
      <c r="Q96" s="20">
        <v>1.74</v>
      </c>
      <c r="R96" s="20">
        <v>10.41</v>
      </c>
      <c r="S96" s="20">
        <v>33.44</v>
      </c>
      <c r="T96" s="20">
        <v>61.73</v>
      </c>
      <c r="U96" s="20">
        <v>35.99</v>
      </c>
      <c r="V96" s="20">
        <v>4.7699999999999996</v>
      </c>
      <c r="W96" s="20">
        <v>9.69</v>
      </c>
      <c r="X96" s="20">
        <v>6.7930000000000001</v>
      </c>
      <c r="Y96" s="20">
        <v>6.4909999999999997</v>
      </c>
      <c r="Z96" s="20">
        <v>3.2650000000000001</v>
      </c>
      <c r="AA96" s="20">
        <v>1.1399999999999999</v>
      </c>
      <c r="AB96" s="20">
        <f>Z96/$W96*100</f>
        <v>33.694530443756456</v>
      </c>
      <c r="AC96" s="20">
        <f>AA96/$W96*100</f>
        <v>11.76470588235294</v>
      </c>
      <c r="AE96" s="19">
        <f>(W96-X96)/W96*100</f>
        <v>29.896800825593388</v>
      </c>
      <c r="AF96" s="19">
        <f>((W96-Y96)/W96*100)-AE96</f>
        <v>3.1166150670794721</v>
      </c>
      <c r="AG96" s="19">
        <f t="shared" si="6"/>
        <v>33.292053663570684</v>
      </c>
      <c r="AH96" s="19">
        <f>(Z96-AA96)/W96*100</f>
        <v>21.92982456140351</v>
      </c>
      <c r="AI96" s="19">
        <f>AA96/W96*100</f>
        <v>11.76470588235294</v>
      </c>
      <c r="AJ96" s="43">
        <f t="shared" si="7"/>
        <v>99.999999999999986</v>
      </c>
      <c r="AK96" s="44">
        <f t="shared" si="8"/>
        <v>66.021228070175454</v>
      </c>
    </row>
    <row r="97" spans="1:39" s="12" customFormat="1" x14ac:dyDescent="0.2">
      <c r="A97">
        <v>413</v>
      </c>
      <c r="B97" s="12" t="s">
        <v>117</v>
      </c>
      <c r="C97" s="12" t="s">
        <v>118</v>
      </c>
      <c r="D97" s="33">
        <v>8</v>
      </c>
      <c r="E97" s="34" t="s">
        <v>30</v>
      </c>
      <c r="F97" s="33">
        <v>301</v>
      </c>
      <c r="G97" s="34" t="s">
        <v>131</v>
      </c>
      <c r="H97" s="33">
        <v>15</v>
      </c>
      <c r="I97" s="12" t="s">
        <v>130</v>
      </c>
      <c r="J97" s="34"/>
      <c r="K97" s="36"/>
      <c r="L97" s="34"/>
      <c r="M97" s="35"/>
      <c r="N97" s="20">
        <v>91.91</v>
      </c>
      <c r="O97" s="20"/>
      <c r="P97" s="20"/>
      <c r="Q97" s="20">
        <v>1.03</v>
      </c>
      <c r="R97" s="20">
        <v>15.94</v>
      </c>
      <c r="S97" s="20">
        <v>26.51</v>
      </c>
      <c r="T97" s="20">
        <v>49.76</v>
      </c>
      <c r="U97" s="20">
        <v>29.11</v>
      </c>
      <c r="V97" s="20">
        <v>5.71</v>
      </c>
      <c r="W97" s="20">
        <v>8.24</v>
      </c>
      <c r="X97" s="20">
        <v>3.7029999999999998</v>
      </c>
      <c r="Y97" s="20">
        <v>3.4940000000000002</v>
      </c>
      <c r="Z97" s="20">
        <v>0</v>
      </c>
      <c r="AA97" s="20">
        <v>5.2999999999999999E-2</v>
      </c>
      <c r="AB97" s="20">
        <f>Z97/$W97*100</f>
        <v>0</v>
      </c>
      <c r="AC97" s="20">
        <f>AA97/$W97*100</f>
        <v>0.64320388349514568</v>
      </c>
      <c r="AE97" s="19">
        <f>(W97-X97)/W97*100</f>
        <v>55.0606796116505</v>
      </c>
      <c r="AF97" s="19">
        <f>((W97-Y97)/W97*100)-AE97</f>
        <v>2.5364077669902798</v>
      </c>
      <c r="AG97" s="19">
        <f t="shared" si="6"/>
        <v>42.402912621359221</v>
      </c>
      <c r="AH97" s="19">
        <f>(Z97-AA97)/W97*100</f>
        <v>-0.64320388349514568</v>
      </c>
      <c r="AI97" s="19">
        <f>AA97/W97*100</f>
        <v>0.64320388349514568</v>
      </c>
      <c r="AJ97" s="43">
        <f t="shared" si="7"/>
        <v>100</v>
      </c>
      <c r="AK97" s="44">
        <f t="shared" si="8"/>
        <v>82.38175970873786</v>
      </c>
    </row>
    <row r="98" spans="1:39" s="12" customFormat="1" x14ac:dyDescent="0.2">
      <c r="A98">
        <v>414</v>
      </c>
      <c r="B98" s="12" t="s">
        <v>117</v>
      </c>
      <c r="C98" s="12" t="s">
        <v>118</v>
      </c>
      <c r="D98" s="33">
        <v>255</v>
      </c>
      <c r="E98" s="34" t="s">
        <v>132</v>
      </c>
      <c r="F98" s="33">
        <v>301</v>
      </c>
      <c r="G98" s="34" t="s">
        <v>131</v>
      </c>
      <c r="H98" s="33">
        <v>15</v>
      </c>
      <c r="I98" s="12" t="s">
        <v>130</v>
      </c>
      <c r="J98" s="34"/>
      <c r="K98" s="36"/>
      <c r="L98" s="34"/>
      <c r="M98" s="35"/>
      <c r="N98" s="20">
        <v>87.26</v>
      </c>
      <c r="O98" s="20"/>
      <c r="P98" s="20"/>
      <c r="Q98" s="20">
        <v>1.38</v>
      </c>
      <c r="R98" s="20">
        <v>11.61</v>
      </c>
      <c r="S98" s="20">
        <v>28.03</v>
      </c>
      <c r="T98" s="20">
        <v>47.09</v>
      </c>
      <c r="U98" s="20">
        <v>32.49</v>
      </c>
      <c r="V98" s="20">
        <v>7.83</v>
      </c>
      <c r="W98" s="20">
        <v>21.51</v>
      </c>
      <c r="X98" s="20">
        <v>14.837</v>
      </c>
      <c r="Y98" s="20">
        <v>13.093</v>
      </c>
      <c r="Z98" s="20">
        <v>5.6710000000000003</v>
      </c>
      <c r="AA98" s="20">
        <v>2.7</v>
      </c>
      <c r="AB98" s="20">
        <f>Z98/$W98*100</f>
        <v>26.364481636448161</v>
      </c>
      <c r="AC98" s="20">
        <f>AA98/$W98*100</f>
        <v>12.552301255230125</v>
      </c>
      <c r="AE98" s="19">
        <f>(W98-X98)/W98*100</f>
        <v>31.02278010227802</v>
      </c>
      <c r="AF98" s="19">
        <f>((W98-Y98)/W98*100)-AE98</f>
        <v>8.1078568107856768</v>
      </c>
      <c r="AG98" s="19">
        <f t="shared" si="6"/>
        <v>34.504881450488142</v>
      </c>
      <c r="AH98" s="19">
        <f>(Z98-AA98)/W98*100</f>
        <v>13.812180381218036</v>
      </c>
      <c r="AI98" s="19">
        <f>AA98/W98*100</f>
        <v>12.552301255230125</v>
      </c>
      <c r="AJ98" s="43">
        <f t="shared" si="7"/>
        <v>100</v>
      </c>
      <c r="AK98" s="44">
        <f t="shared" si="8"/>
        <v>70.822375639237578</v>
      </c>
    </row>
    <row r="99" spans="1:39" s="12" customFormat="1" x14ac:dyDescent="0.2">
      <c r="A99">
        <v>415</v>
      </c>
      <c r="B99" s="12" t="s">
        <v>117</v>
      </c>
      <c r="C99" s="12" t="s">
        <v>118</v>
      </c>
      <c r="D99" s="33">
        <v>67</v>
      </c>
      <c r="E99" s="34" t="s">
        <v>128</v>
      </c>
      <c r="F99" s="33">
        <v>301</v>
      </c>
      <c r="G99" s="34" t="s">
        <v>131</v>
      </c>
      <c r="H99" s="33">
        <v>15</v>
      </c>
      <c r="I99" s="12" t="s">
        <v>130</v>
      </c>
      <c r="J99" s="34"/>
      <c r="K99" s="36"/>
      <c r="L99" s="34"/>
      <c r="M99" s="35"/>
      <c r="N99" s="20">
        <v>86.08</v>
      </c>
      <c r="O99" s="20"/>
      <c r="P99" s="20"/>
      <c r="Q99" s="20">
        <v>2.0699999999999998</v>
      </c>
      <c r="R99" s="20">
        <v>11.55</v>
      </c>
      <c r="S99" s="20">
        <v>24.88</v>
      </c>
      <c r="T99" s="20">
        <v>43.39</v>
      </c>
      <c r="U99" s="20">
        <v>29.5</v>
      </c>
      <c r="V99" s="20">
        <v>7.07</v>
      </c>
      <c r="W99" s="20">
        <v>20.079999999999998</v>
      </c>
      <c r="X99" s="20">
        <v>13.944000000000001</v>
      </c>
      <c r="Y99" s="20">
        <v>12.189</v>
      </c>
      <c r="Z99" s="20">
        <v>6.0659999999999998</v>
      </c>
      <c r="AA99" s="20">
        <v>3.0830000000000002</v>
      </c>
      <c r="AB99" s="20">
        <f>Z99/$W99*100</f>
        <v>30.209163346613551</v>
      </c>
      <c r="AC99" s="20">
        <f>AA99/$W99*100</f>
        <v>15.35358565737052</v>
      </c>
      <c r="AE99" s="19">
        <f>(W99-X99)/W99*100</f>
        <v>30.557768924302781</v>
      </c>
      <c r="AF99" s="19">
        <f>((W99-Y99)/W99*100)-AE99</f>
        <v>8.7400398406374542</v>
      </c>
      <c r="AG99" s="19">
        <f t="shared" si="6"/>
        <v>30.493027888446225</v>
      </c>
      <c r="AH99" s="19">
        <f>(Z99-AA99)/W99*100</f>
        <v>14.855577689243027</v>
      </c>
      <c r="AI99" s="19">
        <f>AA99/W99*100</f>
        <v>15.35358565737052</v>
      </c>
      <c r="AJ99" s="43">
        <f t="shared" si="7"/>
        <v>100.00000000000001</v>
      </c>
      <c r="AK99" s="44">
        <f t="shared" si="8"/>
        <v>68.465667330677292</v>
      </c>
    </row>
    <row r="100" spans="1:39" s="12" customFormat="1" x14ac:dyDescent="0.2">
      <c r="A100">
        <v>416</v>
      </c>
      <c r="B100" s="12" t="s">
        <v>117</v>
      </c>
      <c r="C100" s="12" t="s">
        <v>118</v>
      </c>
      <c r="D100" s="33">
        <v>67</v>
      </c>
      <c r="E100" s="34" t="s">
        <v>128</v>
      </c>
      <c r="F100" s="33">
        <v>301</v>
      </c>
      <c r="G100" s="34" t="s">
        <v>131</v>
      </c>
      <c r="H100" s="33">
        <v>15</v>
      </c>
      <c r="I100" s="12" t="s">
        <v>130</v>
      </c>
      <c r="J100" s="34"/>
      <c r="K100" s="36"/>
      <c r="L100" s="34"/>
      <c r="M100" s="35"/>
      <c r="N100" s="20">
        <v>85.44</v>
      </c>
      <c r="O100" s="20"/>
      <c r="P100" s="20"/>
      <c r="Q100" s="20">
        <v>1.63</v>
      </c>
      <c r="R100" s="20">
        <v>10.36</v>
      </c>
      <c r="S100" s="20">
        <v>23.69</v>
      </c>
      <c r="T100" s="20">
        <v>39.31</v>
      </c>
      <c r="U100" s="20">
        <v>26.99</v>
      </c>
      <c r="V100" s="20">
        <v>6.37</v>
      </c>
      <c r="W100" s="20">
        <v>21.58</v>
      </c>
      <c r="X100" s="20">
        <v>15.343999999999999</v>
      </c>
      <c r="Y100" s="20">
        <v>13.234</v>
      </c>
      <c r="Z100" s="20">
        <v>5.3739999999999997</v>
      </c>
      <c r="AA100" s="20">
        <v>2.4630000000000001</v>
      </c>
      <c r="AB100" s="20">
        <f>Z100/$W100*100</f>
        <v>24.902687673772011</v>
      </c>
      <c r="AC100" s="20">
        <f>AA100/$W100*100</f>
        <v>11.413345690454126</v>
      </c>
      <c r="AE100" s="19">
        <f>(W100-X100)/W100*100</f>
        <v>28.897126969416121</v>
      </c>
      <c r="AF100" s="19">
        <f>((W100-Y100)/W100*100)-AE100</f>
        <v>9.7775718257645963</v>
      </c>
      <c r="AG100" s="19">
        <f t="shared" si="6"/>
        <v>36.422613531047276</v>
      </c>
      <c r="AH100" s="19">
        <f>(Z100-AA100)/W100*100</f>
        <v>13.489341983317887</v>
      </c>
      <c r="AI100" s="19">
        <f>AA100/W100*100</f>
        <v>11.413345690454126</v>
      </c>
      <c r="AJ100" s="43">
        <f t="shared" si="7"/>
        <v>100</v>
      </c>
      <c r="AK100" s="44">
        <f t="shared" si="8"/>
        <v>73.37305838739573</v>
      </c>
    </row>
    <row r="101" spans="1:39" s="12" customFormat="1" x14ac:dyDescent="0.2">
      <c r="A101">
        <v>417</v>
      </c>
      <c r="B101" s="12" t="s">
        <v>117</v>
      </c>
      <c r="C101" s="12" t="s">
        <v>118</v>
      </c>
      <c r="D101" s="33">
        <v>67</v>
      </c>
      <c r="E101" s="34" t="s">
        <v>128</v>
      </c>
      <c r="F101" s="33">
        <v>302</v>
      </c>
      <c r="G101" s="34" t="s">
        <v>133</v>
      </c>
      <c r="H101" s="33">
        <v>15</v>
      </c>
      <c r="I101" s="12" t="s">
        <v>130</v>
      </c>
      <c r="J101" s="34"/>
      <c r="K101" s="36"/>
      <c r="L101" s="34"/>
      <c r="M101" s="35"/>
      <c r="N101" s="44">
        <v>89.24</v>
      </c>
      <c r="O101" s="44"/>
      <c r="P101" s="20"/>
      <c r="Q101" s="43">
        <v>1.63</v>
      </c>
      <c r="R101" s="12">
        <v>7.89</v>
      </c>
      <c r="S101" s="43">
        <v>39.33</v>
      </c>
      <c r="T101" s="20">
        <v>71.31</v>
      </c>
      <c r="U101" s="20">
        <v>42.52</v>
      </c>
      <c r="V101" s="20">
        <v>4.9400000000000004</v>
      </c>
      <c r="W101" s="43">
        <v>3.95</v>
      </c>
      <c r="X101" s="43">
        <v>2.3849999999999998</v>
      </c>
      <c r="Y101" s="43">
        <v>2.4990000000000001</v>
      </c>
      <c r="Z101" s="43">
        <v>0.20200000000000001</v>
      </c>
      <c r="AA101" s="43">
        <v>0</v>
      </c>
      <c r="AB101" s="20">
        <f>Z101/$W101*100</f>
        <v>5.1139240506329111</v>
      </c>
      <c r="AC101" s="20">
        <f>AA101/$W101*100</f>
        <v>0</v>
      </c>
      <c r="AE101" s="48">
        <f>(W101-X101)/W101*100</f>
        <v>39.620253164556971</v>
      </c>
      <c r="AF101" s="48">
        <f>((W101-Y101)/W101*100)-AE101</f>
        <v>-2.8860759493670969</v>
      </c>
      <c r="AG101" s="48">
        <f t="shared" si="6"/>
        <v>58.151898734177216</v>
      </c>
      <c r="AH101" s="48">
        <f>(Z101-AA101)/W101*100</f>
        <v>5.1139240506329111</v>
      </c>
      <c r="AI101" s="48">
        <f>AA101/W101*100</f>
        <v>0</v>
      </c>
      <c r="AJ101" s="49">
        <f t="shared" si="7"/>
        <v>100.00000000000001</v>
      </c>
      <c r="AK101" s="50">
        <f t="shared" si="8"/>
        <v>73.942911392405051</v>
      </c>
      <c r="AL101" s="51"/>
      <c r="AM101" s="51"/>
    </row>
    <row r="102" spans="1:39" s="12" customFormat="1" x14ac:dyDescent="0.2">
      <c r="A102">
        <v>418</v>
      </c>
      <c r="B102" s="12" t="s">
        <v>117</v>
      </c>
      <c r="C102" s="12" t="s">
        <v>118</v>
      </c>
      <c r="D102" s="33">
        <v>67</v>
      </c>
      <c r="E102" s="34" t="s">
        <v>128</v>
      </c>
      <c r="F102" s="33">
        <v>302</v>
      </c>
      <c r="G102" s="34" t="s">
        <v>133</v>
      </c>
      <c r="H102" s="33">
        <v>15</v>
      </c>
      <c r="I102" s="12" t="s">
        <v>130</v>
      </c>
      <c r="J102" s="34"/>
      <c r="K102" s="36"/>
      <c r="L102" s="34"/>
      <c r="M102" s="47"/>
      <c r="N102" s="44">
        <v>88.58</v>
      </c>
      <c r="O102" s="44"/>
      <c r="P102" s="20"/>
      <c r="Q102" s="43">
        <v>1.895</v>
      </c>
      <c r="R102" s="12">
        <v>8.7025000000000006</v>
      </c>
      <c r="S102" s="43">
        <v>34.137500000000003</v>
      </c>
      <c r="T102" s="20">
        <v>64.965000000000003</v>
      </c>
      <c r="U102" s="20">
        <v>37.017499999999998</v>
      </c>
      <c r="V102" s="20">
        <v>4.4649999999999999</v>
      </c>
      <c r="W102" s="43">
        <v>7.4074999999999998</v>
      </c>
      <c r="X102" s="43">
        <v>4.9822500000000005</v>
      </c>
      <c r="Y102" s="43">
        <v>4.8235000000000001</v>
      </c>
      <c r="Z102" s="43">
        <v>1.0070000000000001</v>
      </c>
      <c r="AA102" s="43">
        <v>3.7749999999999999E-2</v>
      </c>
      <c r="AB102" s="20">
        <f>Z102/$W102*100</f>
        <v>13.594330070874117</v>
      </c>
      <c r="AC102" s="20">
        <f>AA102/$W102*100</f>
        <v>0.50961862976712791</v>
      </c>
      <c r="AE102" s="19">
        <f>(W102-X102)/W102*100</f>
        <v>32.740465744178188</v>
      </c>
      <c r="AF102" s="19">
        <f>((W102-Y102)/W102*100)-AE102</f>
        <v>2.1430982112723669</v>
      </c>
      <c r="AG102" s="19">
        <f t="shared" si="6"/>
        <v>51.522105973675345</v>
      </c>
      <c r="AH102" s="19">
        <f>(Z102-AA102)/W102*100</f>
        <v>13.08471144110699</v>
      </c>
      <c r="AI102" s="19">
        <f>AA102/W102*100</f>
        <v>0.50961862976712791</v>
      </c>
      <c r="AJ102" s="43">
        <f t="shared" si="7"/>
        <v>100.00000000000003</v>
      </c>
      <c r="AK102" s="44">
        <f t="shared" si="8"/>
        <v>77.387684778940269</v>
      </c>
    </row>
    <row r="103" spans="1:39" s="12" customFormat="1" x14ac:dyDescent="0.2">
      <c r="A103">
        <v>419</v>
      </c>
      <c r="B103" s="12" t="s">
        <v>117</v>
      </c>
      <c r="C103" s="12" t="s">
        <v>118</v>
      </c>
      <c r="D103" s="33">
        <v>67</v>
      </c>
      <c r="E103" s="34" t="s">
        <v>128</v>
      </c>
      <c r="F103" s="33">
        <v>302</v>
      </c>
      <c r="G103" s="34" t="s">
        <v>133</v>
      </c>
      <c r="H103" s="33">
        <v>15</v>
      </c>
      <c r="I103" s="12" t="s">
        <v>130</v>
      </c>
      <c r="J103" s="34"/>
      <c r="K103" s="36"/>
      <c r="L103" s="34"/>
      <c r="M103" s="35"/>
      <c r="N103" s="44">
        <v>89.037499999999994</v>
      </c>
      <c r="O103" s="44"/>
      <c r="P103" s="20"/>
      <c r="Q103" s="43">
        <v>2.1175000000000002</v>
      </c>
      <c r="R103" s="12">
        <v>7.8949999999999996</v>
      </c>
      <c r="S103" s="43">
        <v>32.477499999999999</v>
      </c>
      <c r="T103" s="20">
        <v>60.302500000000002</v>
      </c>
      <c r="U103" s="20">
        <v>35.14</v>
      </c>
      <c r="V103" s="20">
        <v>5.18</v>
      </c>
      <c r="W103" s="43">
        <v>7.9850000000000003</v>
      </c>
      <c r="X103" s="43">
        <v>4.5372500000000002</v>
      </c>
      <c r="Y103" s="43">
        <v>4.4904999999999999</v>
      </c>
      <c r="Z103" s="43">
        <v>0.91</v>
      </c>
      <c r="AA103" s="43">
        <v>0.66</v>
      </c>
      <c r="AB103" s="20">
        <f>Z103/$W103*100</f>
        <v>11.396368190356919</v>
      </c>
      <c r="AC103" s="20">
        <f>AA103/$W103*100</f>
        <v>8.2654978083907338</v>
      </c>
      <c r="AE103" s="19">
        <f>(W103-X103)/W103*100</f>
        <v>43.177833437695682</v>
      </c>
      <c r="AF103" s="19">
        <f>((W103-Y103)/W103*100)-AE103</f>
        <v>0.58547276142767402</v>
      </c>
      <c r="AG103" s="19">
        <f t="shared" si="6"/>
        <v>44.840325610519727</v>
      </c>
      <c r="AH103" s="19">
        <f>(Z103-AA103)/W103*100</f>
        <v>3.1308703819661865</v>
      </c>
      <c r="AI103" s="19">
        <f>AA103/W103*100</f>
        <v>8.2654978083907338</v>
      </c>
      <c r="AJ103" s="43">
        <f t="shared" si="7"/>
        <v>100</v>
      </c>
      <c r="AK103" s="44">
        <f t="shared" si="8"/>
        <v>69.764060738885405</v>
      </c>
    </row>
    <row r="104" spans="1:39" s="12" customFormat="1" x14ac:dyDescent="0.2">
      <c r="A104">
        <v>420</v>
      </c>
      <c r="B104" s="12" t="s">
        <v>117</v>
      </c>
      <c r="C104" s="12" t="s">
        <v>118</v>
      </c>
      <c r="D104" s="33">
        <v>67</v>
      </c>
      <c r="E104" s="34" t="s">
        <v>128</v>
      </c>
      <c r="F104" s="33">
        <v>302</v>
      </c>
      <c r="G104" s="34" t="s">
        <v>133</v>
      </c>
      <c r="H104" s="33">
        <v>15</v>
      </c>
      <c r="I104" s="12" t="s">
        <v>130</v>
      </c>
      <c r="J104" s="34"/>
      <c r="K104" s="36"/>
      <c r="L104" s="34"/>
      <c r="M104" s="35"/>
      <c r="N104" s="44">
        <v>89.594999999999999</v>
      </c>
      <c r="O104" s="44"/>
      <c r="P104" s="20"/>
      <c r="Q104" s="43">
        <v>1.95</v>
      </c>
      <c r="R104" s="12">
        <v>7.9524999999999997</v>
      </c>
      <c r="S104" s="43">
        <v>29.5425</v>
      </c>
      <c r="T104" s="20">
        <v>54.442500000000003</v>
      </c>
      <c r="U104" s="20">
        <v>32.112499999999997</v>
      </c>
      <c r="V104" s="20">
        <v>5.4675000000000002</v>
      </c>
      <c r="W104" s="43">
        <v>12.487500000000001</v>
      </c>
      <c r="X104" s="43">
        <v>8.5212500000000002</v>
      </c>
      <c r="Y104" s="43">
        <v>7.8195000000000006</v>
      </c>
      <c r="Z104" s="43">
        <v>1.8384999999999998</v>
      </c>
      <c r="AA104" s="43">
        <v>1.7395</v>
      </c>
      <c r="AB104" s="20">
        <f>Z104/$W104*100</f>
        <v>14.72272272272272</v>
      </c>
      <c r="AC104" s="20">
        <f>AA104/$W104*100</f>
        <v>13.92992992992993</v>
      </c>
      <c r="AE104" s="19">
        <f>(W104-X104)/W104*100</f>
        <v>31.761761761761765</v>
      </c>
      <c r="AF104" s="19">
        <f>((W104-Y104)/W104*100)-AE104</f>
        <v>5.6196196196196162</v>
      </c>
      <c r="AG104" s="19">
        <f t="shared" si="6"/>
        <v>47.895895895895904</v>
      </c>
      <c r="AH104" s="19">
        <f>(Z104-AA104)/W104*100</f>
        <v>0.7927927927927908</v>
      </c>
      <c r="AI104" s="19">
        <f>AA104/W104*100</f>
        <v>13.92992992992993</v>
      </c>
      <c r="AJ104" s="43">
        <f t="shared" si="7"/>
        <v>100</v>
      </c>
      <c r="AK104" s="44">
        <f t="shared" si="8"/>
        <v>66.844494494494484</v>
      </c>
    </row>
    <row r="105" spans="1:39" s="12" customFormat="1" x14ac:dyDescent="0.2">
      <c r="A105">
        <v>421</v>
      </c>
      <c r="B105" s="12" t="s">
        <v>117</v>
      </c>
      <c r="C105" s="12" t="s">
        <v>118</v>
      </c>
      <c r="D105" s="33">
        <v>67</v>
      </c>
      <c r="E105" s="34" t="s">
        <v>128</v>
      </c>
      <c r="F105" s="33">
        <v>302</v>
      </c>
      <c r="G105" s="34" t="s">
        <v>133</v>
      </c>
      <c r="H105" s="33">
        <v>15</v>
      </c>
      <c r="I105" s="12" t="s">
        <v>130</v>
      </c>
      <c r="J105" s="34"/>
      <c r="K105" s="36"/>
      <c r="L105" s="34"/>
      <c r="M105" s="35"/>
      <c r="N105" s="44">
        <v>68.194999999999993</v>
      </c>
      <c r="O105" s="44"/>
      <c r="P105" s="20"/>
      <c r="Q105" s="43">
        <v>3.01</v>
      </c>
      <c r="R105" s="12">
        <v>11.035</v>
      </c>
      <c r="S105" s="43">
        <v>29.045000000000002</v>
      </c>
      <c r="T105" s="20">
        <v>48.685000000000002</v>
      </c>
      <c r="U105" s="20">
        <v>33.17</v>
      </c>
      <c r="V105" s="20">
        <v>6.4</v>
      </c>
      <c r="W105" s="43">
        <v>13.37</v>
      </c>
      <c r="X105" s="43">
        <v>8.968</v>
      </c>
      <c r="Y105" s="43">
        <v>7.8755000000000006</v>
      </c>
      <c r="Z105" s="43">
        <v>2.806</v>
      </c>
      <c r="AA105" s="43">
        <v>1.6015000000000001</v>
      </c>
      <c r="AB105" s="20">
        <f>Z105/$W105*100</f>
        <v>20.98728496634256</v>
      </c>
      <c r="AC105" s="20">
        <f>AA105/$W105*100</f>
        <v>11.978309648466718</v>
      </c>
      <c r="AE105" s="19">
        <f>(W105-X105)/W105*100</f>
        <v>32.924457741211668</v>
      </c>
      <c r="AF105" s="19">
        <f>((W105-Y105)/W105*100)-AE105</f>
        <v>8.171278982797304</v>
      </c>
      <c r="AG105" s="19">
        <f t="shared" si="6"/>
        <v>37.916978309648464</v>
      </c>
      <c r="AH105" s="19">
        <f>(Z105-AA105)/W105*100</f>
        <v>9.0089753178758425</v>
      </c>
      <c r="AI105" s="19">
        <f>AA105/W105*100</f>
        <v>11.978309648466718</v>
      </c>
      <c r="AJ105" s="43">
        <f t="shared" si="7"/>
        <v>99.999999999999986</v>
      </c>
      <c r="AK105" s="44">
        <f t="shared" si="8"/>
        <v>71.894816753926705</v>
      </c>
    </row>
    <row r="106" spans="1:39" s="12" customFormat="1" x14ac:dyDescent="0.2">
      <c r="A106">
        <v>422</v>
      </c>
      <c r="B106" s="12" t="s">
        <v>117</v>
      </c>
      <c r="C106" s="12" t="s">
        <v>118</v>
      </c>
      <c r="D106" s="33">
        <v>67</v>
      </c>
      <c r="E106" s="34" t="s">
        <v>128</v>
      </c>
      <c r="F106" s="33">
        <v>302</v>
      </c>
      <c r="G106" s="34" t="s">
        <v>133</v>
      </c>
      <c r="H106" s="33">
        <v>15</v>
      </c>
      <c r="I106" s="12" t="s">
        <v>130</v>
      </c>
      <c r="J106" s="34"/>
      <c r="K106" s="36"/>
      <c r="L106" s="34"/>
      <c r="M106" s="35"/>
      <c r="N106" s="44">
        <v>87.75</v>
      </c>
      <c r="O106" s="44"/>
      <c r="P106" s="20"/>
      <c r="Q106" s="43">
        <v>1.73</v>
      </c>
      <c r="R106" s="12">
        <v>11.68</v>
      </c>
      <c r="S106" s="43">
        <v>25.86</v>
      </c>
      <c r="T106" s="20">
        <v>41.53</v>
      </c>
      <c r="U106" s="20">
        <v>30.145</v>
      </c>
      <c r="V106" s="20">
        <v>7.6950000000000003</v>
      </c>
      <c r="W106" s="43">
        <v>19.61</v>
      </c>
      <c r="X106" s="43">
        <v>14.798500000000001</v>
      </c>
      <c r="Y106" s="43">
        <v>12.849499999999999</v>
      </c>
      <c r="Z106" s="43">
        <v>3.964</v>
      </c>
      <c r="AA106" s="43">
        <v>2.4820000000000002</v>
      </c>
      <c r="AB106" s="20">
        <f>Z106/$W106*100</f>
        <v>20.214176440591537</v>
      </c>
      <c r="AC106" s="20">
        <f>AA106/$W106*100</f>
        <v>12.656807751147376</v>
      </c>
      <c r="AE106" s="19">
        <f>(W106-X106)/W106*100</f>
        <v>24.535951045385001</v>
      </c>
      <c r="AF106" s="19">
        <f>((W106-Y106)/W106*100)-AE106</f>
        <v>9.9388067312595716</v>
      </c>
      <c r="AG106" s="19">
        <f t="shared" si="6"/>
        <v>45.311065782763883</v>
      </c>
      <c r="AH106" s="19">
        <f>(Z106-AA106)/W106*100</f>
        <v>7.5573686894441607</v>
      </c>
      <c r="AI106" s="19">
        <f>AA106/W106*100</f>
        <v>12.656807751147376</v>
      </c>
      <c r="AJ106" s="43">
        <f t="shared" si="7"/>
        <v>100</v>
      </c>
      <c r="AK106" s="44">
        <f t="shared" si="8"/>
        <v>71.321348801631828</v>
      </c>
    </row>
    <row r="107" spans="1:39" s="12" customFormat="1" x14ac:dyDescent="0.2">
      <c r="A107">
        <v>423</v>
      </c>
      <c r="B107" s="12" t="s">
        <v>117</v>
      </c>
      <c r="C107" s="12" t="s">
        <v>118</v>
      </c>
      <c r="D107" s="33">
        <v>67</v>
      </c>
      <c r="E107" s="34" t="s">
        <v>128</v>
      </c>
      <c r="F107" s="33">
        <v>302</v>
      </c>
      <c r="G107" s="34" t="s">
        <v>133</v>
      </c>
      <c r="H107" s="33">
        <v>15</v>
      </c>
      <c r="I107" s="12" t="s">
        <v>130</v>
      </c>
      <c r="J107" s="34"/>
      <c r="K107" s="36"/>
      <c r="L107" s="34"/>
      <c r="M107" s="35"/>
      <c r="N107" s="44">
        <v>89.47</v>
      </c>
      <c r="O107" s="44"/>
      <c r="P107" s="20"/>
      <c r="Q107" s="43">
        <v>2.36</v>
      </c>
      <c r="R107" s="12">
        <v>12.09</v>
      </c>
      <c r="S107" s="43">
        <v>23.54</v>
      </c>
      <c r="T107" s="20">
        <v>36.53</v>
      </c>
      <c r="U107" s="20">
        <v>26.7</v>
      </c>
      <c r="V107" s="20">
        <v>6.18</v>
      </c>
      <c r="W107" s="43">
        <v>21.52</v>
      </c>
      <c r="X107" s="43">
        <v>17.297000000000001</v>
      </c>
      <c r="Y107" s="43">
        <v>15.117000000000001</v>
      </c>
      <c r="Z107" s="43">
        <v>5.1459999999999999</v>
      </c>
      <c r="AA107" s="43">
        <v>3.194</v>
      </c>
      <c r="AB107" s="20">
        <f>Z107/$W107*100</f>
        <v>23.912639405204462</v>
      </c>
      <c r="AC107" s="20">
        <f>AA107/$W107*100</f>
        <v>14.842007434944238</v>
      </c>
      <c r="AE107" s="19">
        <f>(W107-X107)/W107*100</f>
        <v>19.623605947955387</v>
      </c>
      <c r="AF107" s="19">
        <f>((W107-Y107)/W107*100)-AE107</f>
        <v>10.130111524163564</v>
      </c>
      <c r="AG107" s="19">
        <f t="shared" si="6"/>
        <v>46.333643122676591</v>
      </c>
      <c r="AH107" s="19">
        <f>(Z107-AA107)/W107*100</f>
        <v>9.0706319702602229</v>
      </c>
      <c r="AI107" s="19">
        <f>AA107/W107*100</f>
        <v>14.842007434944238</v>
      </c>
      <c r="AJ107" s="43">
        <f t="shared" si="7"/>
        <v>100</v>
      </c>
      <c r="AK107" s="44">
        <f t="shared" si="8"/>
        <v>68.196993494423779</v>
      </c>
    </row>
    <row r="108" spans="1:39" x14ac:dyDescent="0.2">
      <c r="I108"/>
      <c r="K108" s="36"/>
      <c r="M108" s="45"/>
      <c r="W108" s="19"/>
      <c r="AD108"/>
    </row>
    <row r="109" spans="1:39" x14ac:dyDescent="0.2">
      <c r="I109"/>
      <c r="K109" s="36"/>
      <c r="M109" s="45"/>
      <c r="W109" s="19"/>
      <c r="AD109"/>
    </row>
    <row r="110" spans="1:39" x14ac:dyDescent="0.2">
      <c r="I110"/>
      <c r="K110" s="36"/>
      <c r="M110" s="45"/>
      <c r="W110" s="19"/>
      <c r="AD110"/>
    </row>
    <row r="111" spans="1:39" x14ac:dyDescent="0.2">
      <c r="I111"/>
      <c r="K111" s="36"/>
      <c r="M111" s="45"/>
      <c r="W111" s="19"/>
      <c r="AD111"/>
    </row>
    <row r="112" spans="1:39" x14ac:dyDescent="0.2">
      <c r="I112"/>
      <c r="K112" s="36"/>
      <c r="M112" s="45"/>
      <c r="W112" s="19"/>
      <c r="AD112"/>
    </row>
    <row r="113" spans="9:30" x14ac:dyDescent="0.2">
      <c r="I113"/>
      <c r="K113" s="36"/>
      <c r="M113" s="45"/>
      <c r="W113" s="19"/>
      <c r="AD113"/>
    </row>
    <row r="114" spans="9:30" x14ac:dyDescent="0.2">
      <c r="I114"/>
      <c r="K114" s="36"/>
      <c r="M114" s="45"/>
      <c r="W114" s="19"/>
      <c r="AD114"/>
    </row>
    <row r="115" spans="9:30" x14ac:dyDescent="0.2">
      <c r="I115"/>
      <c r="K115" s="36"/>
      <c r="M115" s="45"/>
      <c r="W115" s="19"/>
      <c r="AD115"/>
    </row>
    <row r="116" spans="9:30" x14ac:dyDescent="0.2">
      <c r="I116"/>
      <c r="K116" s="36"/>
      <c r="M116" s="45"/>
      <c r="W116" s="19"/>
      <c r="AD116"/>
    </row>
    <row r="117" spans="9:30" x14ac:dyDescent="0.2">
      <c r="I117"/>
      <c r="K117" s="36"/>
      <c r="M117" s="45"/>
      <c r="W117" s="19"/>
      <c r="AD117"/>
    </row>
    <row r="118" spans="9:30" x14ac:dyDescent="0.2">
      <c r="I118"/>
      <c r="K118" s="36"/>
      <c r="M118" s="45"/>
      <c r="W118" s="19"/>
      <c r="AD118"/>
    </row>
    <row r="119" spans="9:30" x14ac:dyDescent="0.2">
      <c r="I119"/>
      <c r="K119" s="36"/>
      <c r="M119" s="45"/>
      <c r="W119" s="19"/>
      <c r="AD119"/>
    </row>
    <row r="120" spans="9:30" x14ac:dyDescent="0.2">
      <c r="I120"/>
      <c r="K120" s="36"/>
      <c r="M120" s="45"/>
      <c r="W120" s="19"/>
      <c r="AD120"/>
    </row>
    <row r="121" spans="9:30" x14ac:dyDescent="0.2">
      <c r="I121"/>
      <c r="K121" s="36"/>
      <c r="M121" s="45"/>
      <c r="W121" s="19"/>
      <c r="AD121"/>
    </row>
    <row r="122" spans="9:30" x14ac:dyDescent="0.2">
      <c r="I122"/>
      <c r="K122" s="36"/>
      <c r="M122" s="45"/>
      <c r="W122" s="19"/>
      <c r="AD122"/>
    </row>
    <row r="123" spans="9:30" x14ac:dyDescent="0.2">
      <c r="I123"/>
      <c r="K123" s="36"/>
      <c r="M123" s="45"/>
      <c r="W123" s="19"/>
      <c r="AD123"/>
    </row>
    <row r="124" spans="9:30" x14ac:dyDescent="0.2">
      <c r="I124"/>
      <c r="K124" s="36"/>
      <c r="M124" s="45"/>
      <c r="W124" s="19"/>
      <c r="AD124"/>
    </row>
    <row r="125" spans="9:30" x14ac:dyDescent="0.2">
      <c r="I125"/>
      <c r="K125" s="36"/>
      <c r="M125" s="45"/>
      <c r="W125" s="19"/>
      <c r="AD125"/>
    </row>
    <row r="126" spans="9:30" x14ac:dyDescent="0.2">
      <c r="I126"/>
      <c r="K126" s="36"/>
      <c r="M126" s="45"/>
      <c r="W126" s="19"/>
      <c r="AD126"/>
    </row>
    <row r="127" spans="9:30" x14ac:dyDescent="0.2">
      <c r="I127"/>
      <c r="K127" s="36"/>
      <c r="M127" s="45"/>
      <c r="W127" s="19"/>
      <c r="AD127"/>
    </row>
    <row r="128" spans="9:30" x14ac:dyDescent="0.2">
      <c r="I128"/>
      <c r="K128" s="36"/>
      <c r="M128" s="45"/>
      <c r="W128" s="19"/>
      <c r="AD128"/>
    </row>
    <row r="129" spans="9:30" x14ac:dyDescent="0.2">
      <c r="I129"/>
      <c r="K129" s="36"/>
      <c r="M129" s="45"/>
      <c r="W129" s="19"/>
      <c r="AD129"/>
    </row>
    <row r="130" spans="9:30" x14ac:dyDescent="0.2">
      <c r="I130"/>
      <c r="K130" s="36"/>
      <c r="M130" s="45"/>
      <c r="W130" s="19"/>
      <c r="AD130"/>
    </row>
    <row r="131" spans="9:30" x14ac:dyDescent="0.2">
      <c r="I131"/>
      <c r="K131" s="36"/>
      <c r="M131" s="45"/>
      <c r="W131" s="19"/>
      <c r="AD131"/>
    </row>
    <row r="132" spans="9:30" x14ac:dyDescent="0.2">
      <c r="I132"/>
      <c r="K132" s="36"/>
      <c r="M132" s="45"/>
      <c r="W132" s="19"/>
      <c r="AD132"/>
    </row>
    <row r="133" spans="9:30" x14ac:dyDescent="0.2">
      <c r="I133"/>
      <c r="K133" s="36"/>
      <c r="M133" s="45"/>
      <c r="W133" s="19"/>
      <c r="AD133"/>
    </row>
    <row r="134" spans="9:30" x14ac:dyDescent="0.2">
      <c r="I134"/>
      <c r="K134" s="36"/>
      <c r="M134" s="45"/>
      <c r="W134" s="19"/>
      <c r="AD134"/>
    </row>
    <row r="135" spans="9:30" x14ac:dyDescent="0.2">
      <c r="I135"/>
      <c r="K135" s="36"/>
      <c r="M135" s="45"/>
      <c r="W135" s="19"/>
      <c r="AD135"/>
    </row>
    <row r="136" spans="9:30" x14ac:dyDescent="0.2">
      <c r="I136"/>
      <c r="K136" s="36"/>
      <c r="M136" s="45"/>
      <c r="W136" s="19"/>
      <c r="AD136"/>
    </row>
    <row r="137" spans="9:30" x14ac:dyDescent="0.2">
      <c r="I137"/>
      <c r="K137" s="36"/>
      <c r="M137" s="45"/>
      <c r="W137" s="19"/>
      <c r="AD137"/>
    </row>
    <row r="138" spans="9:30" x14ac:dyDescent="0.2">
      <c r="I138"/>
      <c r="K138" s="36"/>
      <c r="M138" s="45"/>
      <c r="W138" s="19"/>
      <c r="AD138"/>
    </row>
    <row r="139" spans="9:30" x14ac:dyDescent="0.2">
      <c r="I139"/>
      <c r="K139" s="36"/>
      <c r="M139" s="45"/>
      <c r="W139" s="19"/>
      <c r="AD139"/>
    </row>
    <row r="140" spans="9:30" x14ac:dyDescent="0.2">
      <c r="I140"/>
      <c r="K140" s="36"/>
      <c r="M140" s="45"/>
      <c r="W140" s="19"/>
      <c r="AD140"/>
    </row>
    <row r="141" spans="9:30" x14ac:dyDescent="0.2">
      <c r="I141"/>
      <c r="K141" s="36"/>
      <c r="M141" s="45"/>
      <c r="W141" s="19"/>
      <c r="AD141"/>
    </row>
    <row r="142" spans="9:30" x14ac:dyDescent="0.2">
      <c r="I142"/>
      <c r="K142" s="36"/>
      <c r="M142" s="45"/>
      <c r="W142" s="19"/>
      <c r="AD142"/>
    </row>
    <row r="143" spans="9:30" x14ac:dyDescent="0.2">
      <c r="I143"/>
      <c r="K143" s="36"/>
      <c r="M143" s="45"/>
      <c r="W143" s="19"/>
      <c r="AD143"/>
    </row>
    <row r="144" spans="9:30" x14ac:dyDescent="0.2">
      <c r="I144"/>
      <c r="K144" s="36"/>
      <c r="M144" s="45"/>
      <c r="W144" s="19"/>
      <c r="AD144"/>
    </row>
    <row r="145" spans="9:30" x14ac:dyDescent="0.2">
      <c r="I145"/>
      <c r="K145" s="36"/>
      <c r="M145" s="45"/>
      <c r="W145" s="19"/>
      <c r="AD145"/>
    </row>
    <row r="146" spans="9:30" x14ac:dyDescent="0.2">
      <c r="I146"/>
      <c r="K146" s="36"/>
      <c r="M146" s="45"/>
      <c r="W146" s="19"/>
      <c r="AD146"/>
    </row>
    <row r="147" spans="9:30" x14ac:dyDescent="0.2">
      <c r="I147"/>
      <c r="K147" s="36"/>
      <c r="M147" s="45"/>
      <c r="W147" s="19"/>
      <c r="AD147"/>
    </row>
    <row r="148" spans="9:30" x14ac:dyDescent="0.2">
      <c r="I148"/>
      <c r="K148" s="36"/>
      <c r="M148" s="45"/>
      <c r="W148" s="19"/>
      <c r="AD148"/>
    </row>
    <row r="149" spans="9:30" x14ac:dyDescent="0.2">
      <c r="I149"/>
      <c r="K149" s="36"/>
      <c r="M149" s="45"/>
      <c r="W149" s="19"/>
      <c r="AD149"/>
    </row>
    <row r="150" spans="9:30" x14ac:dyDescent="0.2">
      <c r="I150"/>
      <c r="K150" s="36"/>
      <c r="M150" s="45"/>
      <c r="W150" s="19"/>
      <c r="AD150"/>
    </row>
    <row r="151" spans="9:30" x14ac:dyDescent="0.2">
      <c r="I151"/>
      <c r="K151" s="36"/>
      <c r="M151" s="45"/>
      <c r="W151" s="19"/>
      <c r="AD151"/>
    </row>
    <row r="152" spans="9:30" x14ac:dyDescent="0.2">
      <c r="I152"/>
      <c r="K152" s="36"/>
      <c r="M152" s="45"/>
      <c r="W152" s="19"/>
      <c r="AD152"/>
    </row>
    <row r="153" spans="9:30" x14ac:dyDescent="0.2">
      <c r="I153"/>
      <c r="K153" s="36"/>
      <c r="M153" s="45"/>
      <c r="W153" s="19"/>
      <c r="AD153"/>
    </row>
    <row r="154" spans="9:30" x14ac:dyDescent="0.2">
      <c r="I154"/>
      <c r="K154" s="36"/>
      <c r="M154" s="45"/>
      <c r="W154" s="19"/>
      <c r="AD154"/>
    </row>
    <row r="155" spans="9:30" x14ac:dyDescent="0.2">
      <c r="I155"/>
      <c r="K155" s="36"/>
      <c r="M155" s="45"/>
      <c r="W155" s="19"/>
      <c r="AD155"/>
    </row>
    <row r="156" spans="9:30" x14ac:dyDescent="0.2">
      <c r="I156"/>
      <c r="K156" s="36"/>
      <c r="M156" s="45"/>
      <c r="W156" s="19"/>
      <c r="AD156"/>
    </row>
    <row r="157" spans="9:30" x14ac:dyDescent="0.2">
      <c r="I157"/>
      <c r="K157" s="36"/>
      <c r="M157" s="45"/>
      <c r="W157" s="19"/>
      <c r="AD157"/>
    </row>
    <row r="158" spans="9:30" x14ac:dyDescent="0.2">
      <c r="I158"/>
      <c r="K158" s="36"/>
      <c r="M158" s="45"/>
      <c r="W158" s="19"/>
      <c r="AD158"/>
    </row>
    <row r="159" spans="9:30" x14ac:dyDescent="0.2">
      <c r="I159"/>
      <c r="K159" s="36"/>
      <c r="M159" s="45"/>
      <c r="W159" s="19"/>
      <c r="AD159"/>
    </row>
    <row r="160" spans="9:30" x14ac:dyDescent="0.2">
      <c r="I160"/>
      <c r="K160" s="36"/>
      <c r="M160" s="45"/>
      <c r="W160" s="19"/>
      <c r="AD160"/>
    </row>
    <row r="161" spans="9:30" x14ac:dyDescent="0.2">
      <c r="I161"/>
      <c r="K161" s="36"/>
      <c r="M161" s="45"/>
      <c r="W161" s="19"/>
      <c r="AD161"/>
    </row>
    <row r="162" spans="9:30" x14ac:dyDescent="0.2">
      <c r="I162"/>
      <c r="K162" s="36"/>
      <c r="M162" s="45"/>
      <c r="W162" s="19"/>
      <c r="AD162"/>
    </row>
    <row r="163" spans="9:30" x14ac:dyDescent="0.2">
      <c r="I163"/>
      <c r="K163" s="36"/>
      <c r="M163" s="45"/>
      <c r="W163" s="19"/>
      <c r="AD163"/>
    </row>
    <row r="164" spans="9:30" x14ac:dyDescent="0.2">
      <c r="I164"/>
      <c r="K164" s="36"/>
      <c r="M164" s="45"/>
      <c r="W164" s="19"/>
      <c r="AD164"/>
    </row>
    <row r="165" spans="9:30" x14ac:dyDescent="0.2">
      <c r="I165"/>
      <c r="K165" s="36"/>
      <c r="M165" s="45"/>
      <c r="W165" s="19"/>
      <c r="AD165"/>
    </row>
    <row r="166" spans="9:30" x14ac:dyDescent="0.2">
      <c r="I166"/>
      <c r="K166" s="36"/>
      <c r="M166" s="45"/>
      <c r="W166" s="19"/>
      <c r="AD166"/>
    </row>
    <row r="167" spans="9:30" x14ac:dyDescent="0.2">
      <c r="I167"/>
      <c r="K167" s="36"/>
      <c r="M167" s="45"/>
      <c r="W167" s="19"/>
      <c r="AD167"/>
    </row>
  </sheetData>
  <pageMargins left="0.75" right="0.75" top="1" bottom="1" header="0.5" footer="0.5"/>
  <pageSetup paperSize="9" scale="10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DC3D3-E256-4884-81CD-C669FEC5AA99}">
  <sheetPr>
    <pageSetUpPr fitToPage="1"/>
  </sheetPr>
  <dimension ref="A1:AW95"/>
  <sheetViews>
    <sheetView topLeftCell="H1" zoomScaleNormal="100" workbookViewId="0">
      <selection activeCell="S38" sqref="S38"/>
    </sheetView>
  </sheetViews>
  <sheetFormatPr defaultRowHeight="12.75" x14ac:dyDescent="0.2"/>
  <cols>
    <col min="4" max="4" width="9.140625" style="22"/>
    <col min="5" max="5" width="11" style="15" customWidth="1"/>
    <col min="6" max="6" width="9.140625" style="22"/>
    <col min="7" max="7" width="22.85546875" style="15" customWidth="1"/>
    <col min="8" max="8" width="9.140625" style="22"/>
    <col min="9" max="9" width="27.7109375" style="15" customWidth="1"/>
    <col min="10" max="10" width="28.140625" style="15" customWidth="1"/>
    <col min="11" max="11" width="14.140625" style="17" hidden="1" customWidth="1"/>
    <col min="12" max="12" width="15.5703125" style="15" customWidth="1"/>
    <col min="13" max="13" width="9.140625" style="16"/>
    <col min="14" max="21" width="9.140625" style="19"/>
    <col min="22" max="22" width="8.42578125" style="19" customWidth="1"/>
    <col min="23" max="23" width="9.140625" style="18"/>
    <col min="24" max="24" width="9.140625" style="19"/>
    <col min="25" max="25" width="8" style="19" customWidth="1"/>
    <col min="26" max="27" width="9.140625" style="19"/>
    <col min="28" max="28" width="10.28515625" style="19" customWidth="1"/>
    <col min="29" max="29" width="9.140625" style="19"/>
    <col min="30" max="30" width="9.140625" style="21"/>
    <col min="31" max="31" width="10" bestFit="1" customWidth="1"/>
    <col min="38" max="39" width="9.140625" style="23"/>
    <col min="40" max="40" width="16.85546875" bestFit="1" customWidth="1"/>
    <col min="41" max="41" width="15.42578125" bestFit="1" customWidth="1"/>
    <col min="42" max="42" width="17.28515625" bestFit="1" customWidth="1"/>
    <col min="43" max="43" width="15.7109375" bestFit="1" customWidth="1"/>
    <col min="44" max="44" width="17.5703125" bestFit="1" customWidth="1"/>
    <col min="45" max="46" width="18.5703125" bestFit="1" customWidth="1"/>
    <col min="47" max="47" width="18.42578125" bestFit="1" customWidth="1"/>
    <col min="48" max="48" width="17.42578125" bestFit="1" customWidth="1"/>
    <col min="49" max="49" width="20.140625" bestFit="1" customWidth="1"/>
  </cols>
  <sheetData>
    <row r="1" spans="1:49" s="11" customFormat="1" ht="25.5" x14ac:dyDescent="0.2">
      <c r="A1" s="11" t="s">
        <v>141</v>
      </c>
      <c r="B1" s="1" t="s">
        <v>0</v>
      </c>
      <c r="C1" s="2" t="s">
        <v>1</v>
      </c>
      <c r="D1" s="3" t="s">
        <v>2</v>
      </c>
      <c r="E1" s="4" t="s">
        <v>3</v>
      </c>
      <c r="F1" s="68" t="s">
        <v>4</v>
      </c>
      <c r="G1" s="69" t="s">
        <v>5</v>
      </c>
      <c r="H1" s="5" t="s">
        <v>6</v>
      </c>
      <c r="I1" s="6" t="s">
        <v>7</v>
      </c>
      <c r="J1" s="6" t="s">
        <v>8</v>
      </c>
      <c r="K1" s="62" t="s">
        <v>11</v>
      </c>
      <c r="L1" s="65" t="s">
        <v>9</v>
      </c>
      <c r="M1" s="66" t="s">
        <v>10</v>
      </c>
      <c r="N1" s="8" t="s">
        <v>19</v>
      </c>
      <c r="O1" s="8" t="s">
        <v>20</v>
      </c>
      <c r="P1" s="8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7" t="s">
        <v>12</v>
      </c>
      <c r="X1" s="7" t="s">
        <v>13</v>
      </c>
      <c r="Y1" s="7" t="s">
        <v>14</v>
      </c>
      <c r="Z1" s="7" t="s">
        <v>15</v>
      </c>
      <c r="AA1" s="7" t="s">
        <v>16</v>
      </c>
      <c r="AB1" s="7" t="s">
        <v>17</v>
      </c>
      <c r="AC1" s="7" t="s">
        <v>18</v>
      </c>
      <c r="AD1" s="10"/>
      <c r="AE1" s="10" t="s">
        <v>134</v>
      </c>
      <c r="AF1" s="10" t="s">
        <v>135</v>
      </c>
      <c r="AG1" s="10" t="s">
        <v>136</v>
      </c>
      <c r="AH1" s="10" t="s">
        <v>137</v>
      </c>
      <c r="AI1" s="10" t="s">
        <v>138</v>
      </c>
      <c r="AJ1" s="11" t="s">
        <v>139</v>
      </c>
      <c r="AK1" s="11" t="s">
        <v>140</v>
      </c>
      <c r="AL1" s="73"/>
      <c r="AM1" s="73"/>
      <c r="AN1"/>
      <c r="AO1"/>
    </row>
    <row r="2" spans="1:49" x14ac:dyDescent="0.2">
      <c r="A2">
        <v>1</v>
      </c>
      <c r="B2" t="s">
        <v>28</v>
      </c>
      <c r="C2" s="12" t="s">
        <v>29</v>
      </c>
      <c r="D2" s="13">
        <v>8</v>
      </c>
      <c r="E2" s="14" t="s">
        <v>30</v>
      </c>
      <c r="F2" s="13">
        <v>1</v>
      </c>
      <c r="G2" s="14" t="s">
        <v>31</v>
      </c>
      <c r="H2" s="13">
        <v>4</v>
      </c>
      <c r="I2" s="14" t="s">
        <v>32</v>
      </c>
      <c r="J2" s="15" t="s">
        <v>33</v>
      </c>
      <c r="L2" s="15" t="s">
        <v>34</v>
      </c>
      <c r="M2" s="16">
        <v>8.9375</v>
      </c>
      <c r="N2" s="19">
        <v>10.318541666666667</v>
      </c>
      <c r="O2" s="19">
        <v>108.4</v>
      </c>
      <c r="P2" s="19">
        <v>11.21916</v>
      </c>
      <c r="Q2" s="19">
        <v>3.89</v>
      </c>
      <c r="R2" s="19">
        <v>11.04</v>
      </c>
      <c r="S2" s="19">
        <v>20.004999999999999</v>
      </c>
      <c r="T2" s="19">
        <v>50.564999999999998</v>
      </c>
      <c r="U2" s="19">
        <v>25.565000000000001</v>
      </c>
      <c r="V2" s="19">
        <v>0.85</v>
      </c>
      <c r="W2" s="18">
        <v>20.94</v>
      </c>
      <c r="X2" s="19">
        <v>16.393000000000001</v>
      </c>
      <c r="Y2" s="19">
        <v>15.33</v>
      </c>
      <c r="Z2" s="19">
        <v>9.2501093998107713</v>
      </c>
      <c r="AA2" s="19">
        <v>2.8555000000000001</v>
      </c>
      <c r="AB2" s="20">
        <f>Z2/$W2*100</f>
        <v>44.174352434626414</v>
      </c>
      <c r="AC2" s="20">
        <f>AA2/$W2*100</f>
        <v>13.636580706781279</v>
      </c>
      <c r="AE2" s="19">
        <f>(W2-X2)/W2*100</f>
        <v>21.714422158548235</v>
      </c>
      <c r="AF2" s="19">
        <f>((W2-Y2)/W2*100)-AE2</f>
        <v>5.0764087870105072</v>
      </c>
      <c r="AG2" s="19">
        <f>100-AE2-AF2-AH2-AI2</f>
        <v>29.034816619814848</v>
      </c>
      <c r="AH2" s="19">
        <f>(Z2-AA2)/W2*100</f>
        <v>30.537771727845133</v>
      </c>
      <c r="AI2" s="19">
        <f>AA2/W2*100</f>
        <v>13.636580706781279</v>
      </c>
      <c r="AJ2" s="43">
        <f>SUM(AE2:AI2)</f>
        <v>100</v>
      </c>
      <c r="AK2" s="44">
        <f>68.7+0.211*AE2+1.08*AF2-1.05*AI2</f>
        <v>64.445854823304686</v>
      </c>
    </row>
    <row r="3" spans="1:49" x14ac:dyDescent="0.2">
      <c r="A3">
        <v>2</v>
      </c>
      <c r="B3" t="s">
        <v>28</v>
      </c>
      <c r="C3" s="12" t="s">
        <v>29</v>
      </c>
      <c r="D3" s="13">
        <v>8</v>
      </c>
      <c r="E3" s="14" t="s">
        <v>30</v>
      </c>
      <c r="F3" s="13">
        <v>1</v>
      </c>
      <c r="G3" s="14" t="s">
        <v>31</v>
      </c>
      <c r="H3" s="13">
        <v>4</v>
      </c>
      <c r="I3" s="14" t="s">
        <v>32</v>
      </c>
      <c r="J3" s="15" t="s">
        <v>33</v>
      </c>
      <c r="L3" s="15" t="s">
        <v>34</v>
      </c>
      <c r="M3" s="16">
        <v>15.091666666666667</v>
      </c>
      <c r="N3" s="19">
        <v>10.318541666666667</v>
      </c>
      <c r="O3" s="19">
        <v>129.52000000000001</v>
      </c>
      <c r="P3" s="19">
        <v>12.728974666666666</v>
      </c>
      <c r="Q3" s="19">
        <v>3.7549999999999999</v>
      </c>
      <c r="R3" s="19">
        <v>11.234999999999999</v>
      </c>
      <c r="S3" s="19">
        <v>19.548333333333336</v>
      </c>
      <c r="T3" s="19">
        <v>52.656666666666666</v>
      </c>
      <c r="U3" s="19">
        <v>25.063333333333336</v>
      </c>
      <c r="V3" s="19">
        <v>1.5149999999999999</v>
      </c>
      <c r="W3" s="18">
        <v>25.47</v>
      </c>
      <c r="X3" s="19">
        <v>19.708333333333332</v>
      </c>
      <c r="Y3" s="19">
        <v>17.925333333333331</v>
      </c>
      <c r="Z3" s="19">
        <v>10.840166666666669</v>
      </c>
      <c r="AA3" s="19">
        <v>4.1993333333333327</v>
      </c>
      <c r="AB3" s="20">
        <f>Z3/$W3*100</f>
        <v>42.560528726606471</v>
      </c>
      <c r="AC3" s="20">
        <f>AA3/$W3*100</f>
        <v>16.487370762989137</v>
      </c>
      <c r="AE3" s="19">
        <f>(W3-X3)/W3*100</f>
        <v>22.621384635518911</v>
      </c>
      <c r="AF3" s="19">
        <f>((W3-Y3)/W3*100)-AE3</f>
        <v>7.0003926187671865</v>
      </c>
      <c r="AG3" s="19">
        <f t="shared" ref="AG3:AG35" si="0">100-AE3-AF3-AH3-AI3</f>
        <v>27.817694019107442</v>
      </c>
      <c r="AH3" s="19">
        <f>(Z3-AA3)/W3*100</f>
        <v>26.073157963617337</v>
      </c>
      <c r="AI3" s="19">
        <f>AA3/W3*100</f>
        <v>16.487370762989137</v>
      </c>
      <c r="AJ3" s="43">
        <f t="shared" ref="AJ3:AJ35" si="1">SUM(AE3:AI3)</f>
        <v>100</v>
      </c>
      <c r="AK3" s="44">
        <f t="shared" ref="AK3:AK35" si="2">68.7+0.211*AE3+1.08*AF3-1.05*AI3</f>
        <v>63.721796885224457</v>
      </c>
      <c r="AN3" s="52"/>
      <c r="AO3" s="55" t="s">
        <v>144</v>
      </c>
      <c r="AP3" s="53"/>
      <c r="AQ3" s="53"/>
      <c r="AR3" s="53"/>
      <c r="AS3" s="53"/>
      <c r="AT3" s="53"/>
      <c r="AU3" s="53"/>
      <c r="AV3" s="53"/>
      <c r="AW3" s="54"/>
    </row>
    <row r="4" spans="1:49" x14ac:dyDescent="0.2">
      <c r="A4">
        <v>3</v>
      </c>
      <c r="B4" t="s">
        <v>28</v>
      </c>
      <c r="C4" s="12" t="s">
        <v>29</v>
      </c>
      <c r="D4" s="13">
        <v>8</v>
      </c>
      <c r="E4" s="14" t="s">
        <v>30</v>
      </c>
      <c r="F4" s="13">
        <v>1</v>
      </c>
      <c r="G4" s="14" t="s">
        <v>31</v>
      </c>
      <c r="H4" s="13">
        <v>4</v>
      </c>
      <c r="I4" s="14" t="s">
        <v>32</v>
      </c>
      <c r="J4" s="15" t="s">
        <v>33</v>
      </c>
      <c r="L4" s="15" t="s">
        <v>34</v>
      </c>
      <c r="M4" s="16">
        <v>20.395312499999999</v>
      </c>
      <c r="N4" s="19">
        <v>10.318541666666667</v>
      </c>
      <c r="O4" s="19">
        <v>166.46666666666667</v>
      </c>
      <c r="P4" s="19">
        <v>17.150493333333337</v>
      </c>
      <c r="Q4" s="19">
        <v>3.6937500000000001</v>
      </c>
      <c r="R4" s="19">
        <v>12.0075</v>
      </c>
      <c r="S4" s="19">
        <v>20.25</v>
      </c>
      <c r="T4" s="19">
        <v>51.716250000000002</v>
      </c>
      <c r="U4" s="19">
        <v>26.251249999999999</v>
      </c>
      <c r="V4" s="19">
        <v>1.5149999999999999</v>
      </c>
      <c r="W4" s="18">
        <v>23.105</v>
      </c>
      <c r="X4" s="19">
        <v>17.380125</v>
      </c>
      <c r="Y4" s="19">
        <v>15.938500000000001</v>
      </c>
      <c r="Z4" s="19">
        <v>10.067750000000002</v>
      </c>
      <c r="AA4" s="19">
        <v>3.4379999999999997</v>
      </c>
      <c r="AB4" s="20">
        <f>Z4/$W4*100</f>
        <v>43.57390175286735</v>
      </c>
      <c r="AC4" s="20">
        <f>AA4/$W4*100</f>
        <v>14.879896126379569</v>
      </c>
      <c r="AE4" s="19">
        <f>(W4-X4)/W4*100</f>
        <v>24.777645531270291</v>
      </c>
      <c r="AF4" s="19">
        <f>((W4-Y4)/W4*100)-AE4</f>
        <v>6.2394503354252251</v>
      </c>
      <c r="AG4" s="19">
        <f t="shared" si="0"/>
        <v>25.409002380437137</v>
      </c>
      <c r="AH4" s="19">
        <f>(Z4-AA4)/W4*100</f>
        <v>28.694005626487783</v>
      </c>
      <c r="AI4" s="19">
        <f>AA4/W4*100</f>
        <v>14.879896126379569</v>
      </c>
      <c r="AJ4" s="43">
        <f t="shared" si="1"/>
        <v>100</v>
      </c>
      <c r="AK4" s="44">
        <f t="shared" si="2"/>
        <v>65.042798636658745</v>
      </c>
      <c r="AN4" s="55" t="s">
        <v>9</v>
      </c>
      <c r="AO4" s="52" t="s">
        <v>150</v>
      </c>
      <c r="AP4" s="70" t="s">
        <v>151</v>
      </c>
      <c r="AQ4" s="70" t="s">
        <v>145</v>
      </c>
      <c r="AR4" s="70" t="s">
        <v>146</v>
      </c>
      <c r="AS4" s="70" t="s">
        <v>143</v>
      </c>
      <c r="AT4" s="70" t="s">
        <v>152</v>
      </c>
      <c r="AU4" s="70" t="s">
        <v>147</v>
      </c>
      <c r="AV4" s="70" t="s">
        <v>149</v>
      </c>
      <c r="AW4" s="58" t="s">
        <v>148</v>
      </c>
    </row>
    <row r="5" spans="1:49" x14ac:dyDescent="0.2">
      <c r="A5">
        <v>4</v>
      </c>
      <c r="B5" t="s">
        <v>28</v>
      </c>
      <c r="C5" s="12" t="s">
        <v>29</v>
      </c>
      <c r="D5" s="13">
        <v>8</v>
      </c>
      <c r="E5" s="14" t="s">
        <v>30</v>
      </c>
      <c r="F5" s="13">
        <v>1</v>
      </c>
      <c r="G5" s="14" t="s">
        <v>31</v>
      </c>
      <c r="H5" s="13">
        <v>4</v>
      </c>
      <c r="I5" s="14" t="s">
        <v>32</v>
      </c>
      <c r="J5" s="15" t="s">
        <v>33</v>
      </c>
      <c r="L5" s="15" t="s">
        <v>34</v>
      </c>
      <c r="M5" s="16">
        <v>34.549999999999997</v>
      </c>
      <c r="N5" s="19">
        <v>10.318541666666667</v>
      </c>
      <c r="O5" s="19">
        <v>197.2</v>
      </c>
      <c r="P5" s="19">
        <v>20.66084</v>
      </c>
      <c r="Q5" s="19">
        <v>3.4950000000000001</v>
      </c>
      <c r="R5" s="19">
        <v>11.085000000000001</v>
      </c>
      <c r="S5" s="19">
        <v>21.535</v>
      </c>
      <c r="T5" s="19">
        <v>53.38</v>
      </c>
      <c r="U5" s="19">
        <v>27.305</v>
      </c>
      <c r="V5" s="19">
        <v>1.7050000000000001</v>
      </c>
      <c r="W5" s="18">
        <v>22.39</v>
      </c>
      <c r="X5" s="19">
        <v>16.756</v>
      </c>
      <c r="Y5" s="19">
        <v>15.321999999999999</v>
      </c>
      <c r="Z5" s="19">
        <v>9.8925000000000001</v>
      </c>
      <c r="AA5" s="19">
        <v>3.1020000000000003</v>
      </c>
      <c r="AB5" s="20">
        <f>Z5/$W5*100</f>
        <v>44.18267083519428</v>
      </c>
      <c r="AC5" s="20">
        <f>AA5/$W5*100</f>
        <v>13.854399285395266</v>
      </c>
      <c r="AE5" s="19">
        <f>(W5-X5)/W5*100</f>
        <v>25.163019205002236</v>
      </c>
      <c r="AF5" s="19">
        <f>((W5-Y5)/W5*100)-AE5</f>
        <v>6.4046449307726689</v>
      </c>
      <c r="AG5" s="19">
        <f t="shared" si="0"/>
        <v>24.24966502903083</v>
      </c>
      <c r="AH5" s="19">
        <f>(Z5-AA5)/W5*100</f>
        <v>30.328271549799013</v>
      </c>
      <c r="AI5" s="19">
        <f>AA5/W5*100</f>
        <v>13.854399285395266</v>
      </c>
      <c r="AJ5" s="43">
        <f t="shared" si="1"/>
        <v>100</v>
      </c>
      <c r="AK5" s="44">
        <f t="shared" si="2"/>
        <v>66.379294327824937</v>
      </c>
      <c r="AN5" s="52" t="s">
        <v>34</v>
      </c>
      <c r="AO5" s="74">
        <v>22.165478862585037</v>
      </c>
      <c r="AP5" s="75">
        <v>18.397714523809523</v>
      </c>
      <c r="AQ5" s="75">
        <v>16.054668560606064</v>
      </c>
      <c r="AR5" s="75">
        <v>18.225292063492066</v>
      </c>
      <c r="AS5" s="75">
        <v>48.23267380952381</v>
      </c>
      <c r="AT5" s="75">
        <v>23.826696031746032</v>
      </c>
      <c r="AU5" s="75">
        <v>1.5831650793650793</v>
      </c>
      <c r="AV5" s="75">
        <v>3.3489357142857141</v>
      </c>
      <c r="AW5" s="76">
        <v>10.793646031746031</v>
      </c>
    </row>
    <row r="6" spans="1:49" x14ac:dyDescent="0.2">
      <c r="A6">
        <v>5</v>
      </c>
      <c r="B6" t="s">
        <v>28</v>
      </c>
      <c r="C6" s="12" t="s">
        <v>29</v>
      </c>
      <c r="D6" s="13">
        <v>8</v>
      </c>
      <c r="E6" s="14" t="s">
        <v>30</v>
      </c>
      <c r="F6" s="13">
        <v>1</v>
      </c>
      <c r="G6" s="14" t="s">
        <v>31</v>
      </c>
      <c r="H6" s="13">
        <v>4</v>
      </c>
      <c r="I6" s="14" t="s">
        <v>32</v>
      </c>
      <c r="J6" s="15" t="s">
        <v>33</v>
      </c>
      <c r="L6" s="15" t="s">
        <v>34</v>
      </c>
      <c r="M6" s="16">
        <v>8.0648146666666651</v>
      </c>
      <c r="N6" s="19">
        <v>14.25392857142857</v>
      </c>
      <c r="O6" s="19">
        <v>108.84444444444443</v>
      </c>
      <c r="P6" s="19">
        <v>16.203480000000003</v>
      </c>
      <c r="Q6" s="19">
        <v>3.3433333333333337</v>
      </c>
      <c r="R6" s="19">
        <v>12.276666666666666</v>
      </c>
      <c r="S6" s="19">
        <v>18.913333333333334</v>
      </c>
      <c r="T6" s="19">
        <v>50.116666666666667</v>
      </c>
      <c r="U6" s="19">
        <v>23.95</v>
      </c>
      <c r="V6" s="19">
        <v>2.1766666666666667</v>
      </c>
      <c r="W6" s="18">
        <v>20.543333333333333</v>
      </c>
      <c r="X6" s="19">
        <v>14.657000000000002</v>
      </c>
      <c r="Y6" s="19">
        <v>13.309333333333333</v>
      </c>
      <c r="Z6" s="19">
        <v>8.4906666666666677</v>
      </c>
      <c r="AA6" s="19">
        <v>2.8216666666666668</v>
      </c>
      <c r="AB6" s="20">
        <f>Z6/$W6*100</f>
        <v>41.330520850235281</v>
      </c>
      <c r="AC6" s="20">
        <f>AA6/$W6*100</f>
        <v>13.735193899075126</v>
      </c>
      <c r="AE6" s="19">
        <f>(W6-X6)/W6*100</f>
        <v>28.653253285737456</v>
      </c>
      <c r="AF6" s="19">
        <f>((W6-Y6)/W6*100)-AE6</f>
        <v>6.5601168262210052</v>
      </c>
      <c r="AG6" s="19">
        <f t="shared" si="0"/>
        <v>23.45610903780625</v>
      </c>
      <c r="AH6" s="19">
        <f>(Z6-AA6)/W6*100</f>
        <v>27.595326951160153</v>
      </c>
      <c r="AI6" s="19">
        <f>AA6/W6*100</f>
        <v>13.735193899075126</v>
      </c>
      <c r="AJ6" s="43">
        <f t="shared" si="1"/>
        <v>99.999999999999986</v>
      </c>
      <c r="AK6" s="44">
        <f t="shared" si="2"/>
        <v>67.40880902158041</v>
      </c>
      <c r="AN6" s="57" t="s">
        <v>35</v>
      </c>
      <c r="AO6" s="77">
        <v>36.733741333333342</v>
      </c>
      <c r="AP6" s="44">
        <v>37.255278666666662</v>
      </c>
      <c r="AQ6" s="44">
        <v>20.801559794372292</v>
      </c>
      <c r="AR6" s="44">
        <v>11.061833333333334</v>
      </c>
      <c r="AS6" s="44">
        <v>52.907166666666669</v>
      </c>
      <c r="AT6" s="44">
        <v>28.860500000000002</v>
      </c>
      <c r="AU6" s="44">
        <v>1.7968333333333333</v>
      </c>
      <c r="AV6" s="44">
        <v>2.3765000000000001</v>
      </c>
      <c r="AW6" s="78">
        <v>6.6383333333333336</v>
      </c>
    </row>
    <row r="7" spans="1:49" x14ac:dyDescent="0.2">
      <c r="A7">
        <v>6</v>
      </c>
      <c r="B7" t="s">
        <v>28</v>
      </c>
      <c r="C7" s="12" t="s">
        <v>29</v>
      </c>
      <c r="D7" s="13">
        <v>8</v>
      </c>
      <c r="E7" s="14" t="s">
        <v>30</v>
      </c>
      <c r="F7" s="13">
        <v>1</v>
      </c>
      <c r="G7" s="14" t="s">
        <v>31</v>
      </c>
      <c r="H7" s="13">
        <v>4</v>
      </c>
      <c r="I7" s="14" t="s">
        <v>32</v>
      </c>
      <c r="J7" s="15" t="s">
        <v>33</v>
      </c>
      <c r="L7" s="15" t="s">
        <v>34</v>
      </c>
      <c r="M7" s="16">
        <v>12.241666</v>
      </c>
      <c r="N7" s="19">
        <v>14.25392857142857</v>
      </c>
      <c r="O7" s="19">
        <v>113.28</v>
      </c>
      <c r="P7" s="19">
        <v>15.941584000000001</v>
      </c>
      <c r="Q7" s="19">
        <v>3.7840000000000003</v>
      </c>
      <c r="R7" s="19">
        <v>11.358000000000001</v>
      </c>
      <c r="S7" s="19">
        <v>17.822000000000003</v>
      </c>
      <c r="T7" s="19">
        <v>48.585999999999999</v>
      </c>
      <c r="U7" s="19">
        <v>23.25</v>
      </c>
      <c r="V7" s="19">
        <v>1.4079999999999999</v>
      </c>
      <c r="W7" s="18">
        <v>23.235999999999997</v>
      </c>
      <c r="X7" s="19">
        <v>17.616199999999999</v>
      </c>
      <c r="Y7" s="19">
        <v>16.217400000000001</v>
      </c>
      <c r="Z7" s="19">
        <v>9.3748000000000005</v>
      </c>
      <c r="AA7" s="19">
        <v>2.9555999999999996</v>
      </c>
      <c r="AB7" s="20">
        <f>Z7/$W7*100</f>
        <v>40.346014804613539</v>
      </c>
      <c r="AC7" s="20">
        <f>AA7/$W7*100</f>
        <v>12.7199173695989</v>
      </c>
      <c r="AE7" s="19">
        <f>(W7-X7)/W7*100</f>
        <v>24.185746255809946</v>
      </c>
      <c r="AF7" s="19">
        <f>((W7-Y7)/W7*100)-AE7</f>
        <v>6.019969013599578</v>
      </c>
      <c r="AG7" s="19">
        <f t="shared" si="0"/>
        <v>29.448269925976934</v>
      </c>
      <c r="AH7" s="19">
        <f>(Z7-AA7)/W7*100</f>
        <v>27.626097435014639</v>
      </c>
      <c r="AI7" s="19">
        <f>AA7/W7*100</f>
        <v>12.7199173695989</v>
      </c>
      <c r="AJ7" s="43">
        <f t="shared" si="1"/>
        <v>100</v>
      </c>
      <c r="AK7" s="44">
        <f t="shared" si="2"/>
        <v>66.948845756584603</v>
      </c>
      <c r="AN7" s="57" t="s">
        <v>36</v>
      </c>
      <c r="AO7" s="77">
        <v>40.146622222222227</v>
      </c>
      <c r="AP7" s="44">
        <v>26.650992222222225</v>
      </c>
      <c r="AQ7" s="44">
        <v>19.960555555555555</v>
      </c>
      <c r="AR7" s="44">
        <v>16.386111111111113</v>
      </c>
      <c r="AS7" s="44">
        <v>54.726111111111116</v>
      </c>
      <c r="AT7" s="44">
        <v>29.446666666666662</v>
      </c>
      <c r="AU7" s="44">
        <v>2.2422222222222223</v>
      </c>
      <c r="AV7" s="44">
        <v>3.4827777777777773</v>
      </c>
      <c r="AW7" s="78">
        <v>7.2188888888888885</v>
      </c>
    </row>
    <row r="8" spans="1:49" x14ac:dyDescent="0.2">
      <c r="A8">
        <v>7</v>
      </c>
      <c r="B8" t="s">
        <v>28</v>
      </c>
      <c r="C8" s="12" t="s">
        <v>29</v>
      </c>
      <c r="D8" s="13">
        <v>8</v>
      </c>
      <c r="E8" s="14" t="s">
        <v>30</v>
      </c>
      <c r="F8" s="13">
        <v>1</v>
      </c>
      <c r="G8" s="14" t="s">
        <v>31</v>
      </c>
      <c r="H8" s="13">
        <v>4</v>
      </c>
      <c r="I8" s="14" t="s">
        <v>32</v>
      </c>
      <c r="J8" s="15" t="s">
        <v>33</v>
      </c>
      <c r="L8" s="15" t="s">
        <v>34</v>
      </c>
      <c r="M8" s="16">
        <v>17.307482857142858</v>
      </c>
      <c r="N8" s="19">
        <v>14.25392857142857</v>
      </c>
      <c r="O8" s="19">
        <v>138.46802721088437</v>
      </c>
      <c r="P8" s="19">
        <v>19.567080272108843</v>
      </c>
      <c r="Q8" s="19">
        <v>3.4742857142857146</v>
      </c>
      <c r="R8" s="19">
        <v>12.332857142857142</v>
      </c>
      <c r="S8" s="19">
        <v>19.537142857142857</v>
      </c>
      <c r="T8" s="19">
        <v>47.462857142857146</v>
      </c>
      <c r="U8" s="19">
        <v>23.622857142857146</v>
      </c>
      <c r="V8" s="19">
        <v>1.6171428571428572</v>
      </c>
      <c r="W8" s="18">
        <v>19.835714285714285</v>
      </c>
      <c r="X8" s="19">
        <v>14.302714285714286</v>
      </c>
      <c r="Y8" s="19">
        <v>13.049285714285714</v>
      </c>
      <c r="Z8" s="19">
        <v>6.8795714285714293</v>
      </c>
      <c r="AA8" s="19">
        <v>1.8514285714285716</v>
      </c>
      <c r="AB8" s="20">
        <f>Z8/$W8*100</f>
        <v>34.682751170327698</v>
      </c>
      <c r="AC8" s="20">
        <f>AA8/$W8*100</f>
        <v>9.3338134677709768</v>
      </c>
      <c r="AE8" s="19">
        <f>(W8-X8)/W8*100</f>
        <v>27.894130356499819</v>
      </c>
      <c r="AF8" s="19">
        <f>((W8-Y8)/W8*100)-AE8</f>
        <v>6.3190493338134708</v>
      </c>
      <c r="AG8" s="19">
        <f t="shared" si="0"/>
        <v>31.104069139359023</v>
      </c>
      <c r="AH8" s="19">
        <f>(Z8-AA8)/W8*100</f>
        <v>25.348937702556718</v>
      </c>
      <c r="AI8" s="19">
        <f>AA8/W8*100</f>
        <v>9.3338134677709768</v>
      </c>
      <c r="AJ8" s="43">
        <f t="shared" si="1"/>
        <v>100.00000000000001</v>
      </c>
      <c r="AK8" s="44">
        <f t="shared" si="2"/>
        <v>71.609730644580495</v>
      </c>
      <c r="AN8" s="57" t="s">
        <v>37</v>
      </c>
      <c r="AO8" s="77">
        <v>60.808948571428573</v>
      </c>
      <c r="AP8" s="44">
        <v>51.486351428571425</v>
      </c>
      <c r="AQ8" s="44">
        <v>38.782857142857146</v>
      </c>
      <c r="AR8" s="44">
        <v>7.5785714285714283</v>
      </c>
      <c r="AS8" s="44">
        <v>62.744285714285709</v>
      </c>
      <c r="AT8" s="44">
        <v>36.131904761904757</v>
      </c>
      <c r="AU8" s="44">
        <v>3.8761904761904766</v>
      </c>
      <c r="AV8" s="44">
        <v>3.0471428571428576</v>
      </c>
      <c r="AW8" s="78">
        <v>6.368095238095238</v>
      </c>
    </row>
    <row r="9" spans="1:49" x14ac:dyDescent="0.2">
      <c r="A9">
        <v>8</v>
      </c>
      <c r="B9" t="s">
        <v>28</v>
      </c>
      <c r="C9" s="12" t="s">
        <v>29</v>
      </c>
      <c r="D9" s="13">
        <v>8</v>
      </c>
      <c r="E9" s="14" t="s">
        <v>30</v>
      </c>
      <c r="F9" s="13">
        <v>1</v>
      </c>
      <c r="G9" s="14" t="s">
        <v>31</v>
      </c>
      <c r="H9" s="13">
        <v>4</v>
      </c>
      <c r="I9" s="14" t="s">
        <v>32</v>
      </c>
      <c r="J9" s="15" t="s">
        <v>33</v>
      </c>
      <c r="L9" s="15" t="s">
        <v>34</v>
      </c>
      <c r="M9" s="16">
        <v>23.391666666666666</v>
      </c>
      <c r="N9" s="19">
        <v>14.25392857142857</v>
      </c>
      <c r="O9" s="19">
        <v>173.86666666666667</v>
      </c>
      <c r="P9" s="19">
        <v>24.372106666666667</v>
      </c>
      <c r="Q9" s="19">
        <v>3.4516666666666662</v>
      </c>
      <c r="R9" s="19">
        <v>10.385</v>
      </c>
      <c r="S9" s="19">
        <v>21.758333333333336</v>
      </c>
      <c r="T9" s="19">
        <v>50.838333333333331</v>
      </c>
      <c r="U9" s="19">
        <v>25.688333333333333</v>
      </c>
      <c r="V9" s="19">
        <v>1.23</v>
      </c>
      <c r="W9" s="18">
        <v>17.173333333333332</v>
      </c>
      <c r="X9" s="19">
        <v>12.279499999999999</v>
      </c>
      <c r="Y9" s="19">
        <v>11.560833333333333</v>
      </c>
      <c r="Z9" s="19">
        <v>6.4490000000000007</v>
      </c>
      <c r="AA9" s="19">
        <v>1.3501666666666665</v>
      </c>
      <c r="AB9" s="20">
        <f>Z9/$W9*100</f>
        <v>37.552406832298146</v>
      </c>
      <c r="AC9" s="20">
        <f>AA9/$W9*100</f>
        <v>7.8619953416149064</v>
      </c>
      <c r="AE9" s="19">
        <f>(W9-X9)/W9*100</f>
        <v>28.49670031055901</v>
      </c>
      <c r="AF9" s="19">
        <f>((W9-Y9)/W9*100)-AE9</f>
        <v>4.1847826086956452</v>
      </c>
      <c r="AG9" s="19">
        <f t="shared" si="0"/>
        <v>29.766110248447205</v>
      </c>
      <c r="AH9" s="19">
        <f>(Z9-AA9)/W9*100</f>
        <v>29.690411490683239</v>
      </c>
      <c r="AI9" s="19">
        <f>AA9/W9*100</f>
        <v>7.8619953416149064</v>
      </c>
      <c r="AJ9" s="43">
        <f t="shared" si="1"/>
        <v>100</v>
      </c>
      <c r="AK9" s="44">
        <f t="shared" si="2"/>
        <v>70.977273874223599</v>
      </c>
      <c r="AN9" s="57" t="s">
        <v>38</v>
      </c>
      <c r="AO9" s="77">
        <v>74.879472592592592</v>
      </c>
      <c r="AP9" s="44">
        <v>60.145833333333329</v>
      </c>
      <c r="AQ9" s="44">
        <v>53.615833333333327</v>
      </c>
      <c r="AR9" s="44">
        <v>7.4075000000000006</v>
      </c>
      <c r="AS9" s="44">
        <v>61.786666666666669</v>
      </c>
      <c r="AT9" s="44">
        <v>36.292083333333331</v>
      </c>
      <c r="AU9" s="44">
        <v>4.7824999999999998</v>
      </c>
      <c r="AV9" s="44">
        <v>3.1579166666666669</v>
      </c>
      <c r="AW9" s="78">
        <v>6.2254166666666668</v>
      </c>
    </row>
    <row r="10" spans="1:49" x14ac:dyDescent="0.2">
      <c r="A10">
        <v>9</v>
      </c>
      <c r="B10" t="s">
        <v>28</v>
      </c>
      <c r="C10" s="12" t="s">
        <v>29</v>
      </c>
      <c r="D10" s="13">
        <v>8</v>
      </c>
      <c r="E10" s="14" t="s">
        <v>30</v>
      </c>
      <c r="F10" s="13">
        <v>1</v>
      </c>
      <c r="G10" s="14" t="s">
        <v>31</v>
      </c>
      <c r="H10" s="13">
        <v>4</v>
      </c>
      <c r="I10" s="14" t="s">
        <v>32</v>
      </c>
      <c r="J10" s="15" t="s">
        <v>33</v>
      </c>
      <c r="L10" s="15" t="s">
        <v>34</v>
      </c>
      <c r="M10" s="16">
        <v>7.6055554999999995</v>
      </c>
      <c r="N10" s="19">
        <v>18.363333333333333</v>
      </c>
      <c r="O10" s="19">
        <v>69.475555555555559</v>
      </c>
      <c r="P10" s="19">
        <v>12.337344888888889</v>
      </c>
      <c r="Q10" s="19">
        <v>3.3849999999999998</v>
      </c>
      <c r="R10" s="19">
        <v>15.58</v>
      </c>
      <c r="S10" s="19">
        <v>17.52</v>
      </c>
      <c r="T10" s="19">
        <v>45.6</v>
      </c>
      <c r="U10" s="19">
        <v>22.31</v>
      </c>
      <c r="V10" s="19">
        <v>3.7250000000000001</v>
      </c>
      <c r="W10" s="18">
        <v>21.475000000000001</v>
      </c>
      <c r="X10" s="19">
        <v>15.3965</v>
      </c>
      <c r="Y10" s="19">
        <v>14.14</v>
      </c>
      <c r="Z10" s="19">
        <v>7.9375</v>
      </c>
      <c r="AA10" s="19">
        <v>2.5380000000000003</v>
      </c>
      <c r="AB10" s="20">
        <f>Z10/$W10*100</f>
        <v>36.961583236321296</v>
      </c>
      <c r="AC10" s="20">
        <f>AA10/$W10*100</f>
        <v>11.818393480791618</v>
      </c>
      <c r="AE10" s="19">
        <f>(W10-X10)/W10*100</f>
        <v>28.305005820721775</v>
      </c>
      <c r="AF10" s="19">
        <f>((W10-Y10)/W10*100)-AE10</f>
        <v>5.8509895227008073</v>
      </c>
      <c r="AG10" s="19">
        <f t="shared" si="0"/>
        <v>28.882421420256122</v>
      </c>
      <c r="AH10" s="19">
        <f>(Z10-AA10)/W10*100</f>
        <v>25.143189755529683</v>
      </c>
      <c r="AI10" s="19">
        <f>AA10/W10*100</f>
        <v>11.818393480791618</v>
      </c>
      <c r="AJ10" s="43">
        <f t="shared" si="1"/>
        <v>100</v>
      </c>
      <c r="AK10" s="44">
        <f t="shared" si="2"/>
        <v>68.582111757857973</v>
      </c>
      <c r="AN10" s="56" t="s">
        <v>142</v>
      </c>
      <c r="AO10" s="79">
        <v>40.052096665955276</v>
      </c>
      <c r="AP10" s="80">
        <v>33.623025917366952</v>
      </c>
      <c r="AQ10" s="80">
        <v>26.195671393557426</v>
      </c>
      <c r="AR10" s="80">
        <v>13.544908263305322</v>
      </c>
      <c r="AS10" s="80">
        <v>54.075321778711491</v>
      </c>
      <c r="AT10" s="80">
        <v>29.062782563025205</v>
      </c>
      <c r="AU10" s="80">
        <v>2.5212247899159665</v>
      </c>
      <c r="AV10" s="80">
        <v>3.1331334033613443</v>
      </c>
      <c r="AW10" s="81">
        <v>8.41856932773109</v>
      </c>
    </row>
    <row r="11" spans="1:49" x14ac:dyDescent="0.2">
      <c r="A11">
        <v>10</v>
      </c>
      <c r="B11" t="s">
        <v>28</v>
      </c>
      <c r="C11" s="12" t="s">
        <v>29</v>
      </c>
      <c r="D11" s="13">
        <v>8</v>
      </c>
      <c r="E11" s="14" t="s">
        <v>30</v>
      </c>
      <c r="F11" s="13">
        <v>1</v>
      </c>
      <c r="G11" s="14" t="s">
        <v>31</v>
      </c>
      <c r="H11" s="13">
        <v>4</v>
      </c>
      <c r="I11" s="14" t="s">
        <v>32</v>
      </c>
      <c r="J11" s="15" t="s">
        <v>33</v>
      </c>
      <c r="L11" s="15" t="s">
        <v>34</v>
      </c>
      <c r="M11" s="16">
        <v>16.481906000000002</v>
      </c>
      <c r="N11" s="19">
        <v>18.363333333333333</v>
      </c>
      <c r="O11" s="19">
        <v>102.22222222222221</v>
      </c>
      <c r="P11" s="19">
        <v>19.746021333333335</v>
      </c>
      <c r="Q11" s="19">
        <v>3.2719999999999998</v>
      </c>
      <c r="R11" s="19">
        <v>10.508000000000001</v>
      </c>
      <c r="S11" s="19">
        <v>17.928000000000001</v>
      </c>
      <c r="T11" s="19">
        <v>44.12</v>
      </c>
      <c r="U11" s="19">
        <v>21.728000000000002</v>
      </c>
      <c r="V11" s="19">
        <v>1.254</v>
      </c>
      <c r="W11" s="18">
        <v>14.696000000000002</v>
      </c>
      <c r="X11" s="19">
        <v>9.8480000000000025</v>
      </c>
      <c r="Y11" s="19">
        <v>9.2075999999999993</v>
      </c>
      <c r="Z11" s="19">
        <v>3.9649999999999999</v>
      </c>
      <c r="AA11" s="19">
        <v>1.3762000000000001</v>
      </c>
      <c r="AB11" s="20">
        <f>Z11/$W11*100</f>
        <v>26.980130647795313</v>
      </c>
      <c r="AC11" s="20">
        <f>AA11/$W11*100</f>
        <v>9.3644529123571036</v>
      </c>
      <c r="AE11" s="19">
        <f>(W11-X11)/W11*100</f>
        <v>32.988568317909625</v>
      </c>
      <c r="AF11" s="19">
        <f>((W11-Y11)/W11*100)-AE11</f>
        <v>4.3576483396842889</v>
      </c>
      <c r="AG11" s="19">
        <f t="shared" si="0"/>
        <v>35.673652694610773</v>
      </c>
      <c r="AH11" s="19">
        <f>(Z11-AA11)/W11*100</f>
        <v>17.615677735438211</v>
      </c>
      <c r="AI11" s="19">
        <f>AA11/W11*100</f>
        <v>9.3644529123571036</v>
      </c>
      <c r="AJ11" s="43">
        <f t="shared" si="1"/>
        <v>100.00000000000001</v>
      </c>
      <c r="AK11" s="44">
        <f t="shared" si="2"/>
        <v>70.534172563963011</v>
      </c>
    </row>
    <row r="12" spans="1:49" x14ac:dyDescent="0.2">
      <c r="A12">
        <v>11</v>
      </c>
      <c r="B12" t="s">
        <v>28</v>
      </c>
      <c r="C12" s="12" t="s">
        <v>29</v>
      </c>
      <c r="D12" s="13">
        <v>8</v>
      </c>
      <c r="E12" s="14" t="s">
        <v>30</v>
      </c>
      <c r="F12" s="13">
        <v>1</v>
      </c>
      <c r="G12" s="14" t="s">
        <v>31</v>
      </c>
      <c r="H12" s="13">
        <v>4</v>
      </c>
      <c r="I12" s="14" t="s">
        <v>32</v>
      </c>
      <c r="J12" s="15" t="s">
        <v>33</v>
      </c>
      <c r="L12" s="15" t="s">
        <v>34</v>
      </c>
      <c r="M12" s="16">
        <v>21.175926666666665</v>
      </c>
      <c r="N12" s="19">
        <v>18.363333333333333</v>
      </c>
      <c r="O12" s="19">
        <v>110.9037037037037</v>
      </c>
      <c r="P12" s="19">
        <v>19.661502222222222</v>
      </c>
      <c r="Q12" s="19">
        <v>3.1066666666666669</v>
      </c>
      <c r="R12" s="19">
        <v>9.2466666666666679</v>
      </c>
      <c r="S12" s="19">
        <v>20.696666666666669</v>
      </c>
      <c r="T12" s="19">
        <v>46.606666666666662</v>
      </c>
      <c r="U12" s="19">
        <v>24.046666666666667</v>
      </c>
      <c r="V12" s="19">
        <v>1.343333333333333</v>
      </c>
      <c r="W12" s="18">
        <v>12.62</v>
      </c>
      <c r="X12" s="19">
        <v>8.875333333333332</v>
      </c>
      <c r="Y12" s="19">
        <v>8.3103333333333342</v>
      </c>
      <c r="Z12" s="19">
        <v>3.2623333333333338</v>
      </c>
      <c r="AA12" s="19">
        <v>0.47100000000000003</v>
      </c>
      <c r="AB12" s="20">
        <f>Z12/$W12*100</f>
        <v>25.850501848917069</v>
      </c>
      <c r="AC12" s="20">
        <f>AA12/$W12*100</f>
        <v>3.7321711568938194</v>
      </c>
      <c r="AE12" s="19">
        <f>(W12-X12)/W12*100</f>
        <v>29.672477548864247</v>
      </c>
      <c r="AF12" s="19">
        <f>((W12-Y12)/W12*100)-AE12</f>
        <v>4.4770206022186763</v>
      </c>
      <c r="AG12" s="19">
        <f t="shared" si="0"/>
        <v>40.000000000000007</v>
      </c>
      <c r="AH12" s="19">
        <f>(Z12-AA12)/W12*100</f>
        <v>22.118330692023246</v>
      </c>
      <c r="AI12" s="19">
        <f>AA12/W12*100</f>
        <v>3.7321711568938194</v>
      </c>
      <c r="AJ12" s="43">
        <f t="shared" si="1"/>
        <v>99.999999999999986</v>
      </c>
      <c r="AK12" s="44">
        <f t="shared" si="2"/>
        <v>75.877295298468027</v>
      </c>
    </row>
    <row r="13" spans="1:49" x14ac:dyDescent="0.2">
      <c r="A13">
        <v>12</v>
      </c>
      <c r="B13" t="s">
        <v>28</v>
      </c>
      <c r="C13" s="12" t="s">
        <v>29</v>
      </c>
      <c r="D13" s="13">
        <v>8</v>
      </c>
      <c r="E13" s="14" t="s">
        <v>30</v>
      </c>
      <c r="F13" s="13">
        <v>1</v>
      </c>
      <c r="G13" s="14" t="s">
        <v>31</v>
      </c>
      <c r="H13" s="13">
        <v>4</v>
      </c>
      <c r="I13" s="14" t="s">
        <v>32</v>
      </c>
      <c r="J13" s="15" t="s">
        <v>33</v>
      </c>
      <c r="L13" s="15" t="s">
        <v>34</v>
      </c>
      <c r="M13" s="16">
        <v>39.712499999999999</v>
      </c>
      <c r="N13" s="19">
        <v>18.363333333333333</v>
      </c>
      <c r="O13" s="19">
        <v>256.39999999999998</v>
      </c>
      <c r="P13" s="19">
        <v>49.803320000000006</v>
      </c>
      <c r="Q13" s="19">
        <v>2.68</v>
      </c>
      <c r="R13" s="19">
        <v>6.66</v>
      </c>
      <c r="S13" s="19">
        <v>23.08</v>
      </c>
      <c r="T13" s="19">
        <v>48.244999999999997</v>
      </c>
      <c r="U13" s="19">
        <v>25.09</v>
      </c>
      <c r="V13" s="19">
        <v>1.325</v>
      </c>
      <c r="W13" s="18">
        <v>11.414999999999999</v>
      </c>
      <c r="X13" s="19">
        <v>8.0434999999999999</v>
      </c>
      <c r="Y13" s="19">
        <v>7.4349999999999996</v>
      </c>
      <c r="Z13" s="19">
        <v>2.9635000000000002</v>
      </c>
      <c r="AA13" s="19">
        <v>0.82050000000000001</v>
      </c>
      <c r="AB13" s="20">
        <f>Z13/$W13*100</f>
        <v>25.961454226894443</v>
      </c>
      <c r="AC13" s="20">
        <f>AA13/$W13*100</f>
        <v>7.1879106438896194</v>
      </c>
      <c r="AE13" s="19">
        <f>(W13-X13)/W13*100</f>
        <v>29.535698642137536</v>
      </c>
      <c r="AF13" s="19">
        <f>((W13-Y13)/W13*100)-AE13</f>
        <v>5.3307052124397778</v>
      </c>
      <c r="AG13" s="19">
        <f t="shared" si="0"/>
        <v>39.17214191852824</v>
      </c>
      <c r="AH13" s="19">
        <f>(Z13-AA13)/W13*100</f>
        <v>18.773543583004823</v>
      </c>
      <c r="AI13" s="19">
        <f>AA13/W13*100</f>
        <v>7.1879106438896194</v>
      </c>
      <c r="AJ13" s="43">
        <f t="shared" si="1"/>
        <v>100</v>
      </c>
      <c r="AK13" s="44">
        <f t="shared" si="2"/>
        <v>73.141887866841884</v>
      </c>
    </row>
    <row r="14" spans="1:49" x14ac:dyDescent="0.2">
      <c r="A14">
        <v>13</v>
      </c>
      <c r="B14" t="s">
        <v>28</v>
      </c>
      <c r="C14" s="12" t="s">
        <v>29</v>
      </c>
      <c r="D14" s="13">
        <v>8</v>
      </c>
      <c r="E14" s="14" t="s">
        <v>30</v>
      </c>
      <c r="F14" s="13">
        <v>1</v>
      </c>
      <c r="G14" s="14" t="s">
        <v>31</v>
      </c>
      <c r="H14" s="13">
        <v>4</v>
      </c>
      <c r="I14" s="14" t="s">
        <v>32</v>
      </c>
      <c r="J14" s="15" t="s">
        <v>33</v>
      </c>
      <c r="L14" s="15" t="s">
        <v>34</v>
      </c>
      <c r="M14" s="16">
        <v>5.4074070000000001</v>
      </c>
      <c r="N14" s="19">
        <v>23.025604707792205</v>
      </c>
      <c r="O14" s="19">
        <v>70.222222222222214</v>
      </c>
      <c r="P14" s="19">
        <v>18.903822222222221</v>
      </c>
      <c r="Q14" s="19">
        <v>3.5</v>
      </c>
      <c r="R14" s="19">
        <v>11.97</v>
      </c>
      <c r="S14" s="19">
        <v>17.600000000000001</v>
      </c>
      <c r="T14" s="19">
        <v>43.89</v>
      </c>
      <c r="U14" s="19">
        <v>21.19</v>
      </c>
      <c r="V14" s="19">
        <v>1.02</v>
      </c>
      <c r="W14" s="18">
        <v>16.43</v>
      </c>
      <c r="X14" s="19">
        <v>6.2649999999999997</v>
      </c>
      <c r="Y14" s="19">
        <v>7.1689999999999996</v>
      </c>
      <c r="Z14" s="19">
        <v>4.0060000000000002</v>
      </c>
      <c r="AA14" s="19">
        <v>1.036</v>
      </c>
      <c r="AB14" s="20">
        <f>Z14/$W14*100</f>
        <v>24.382227632379795</v>
      </c>
      <c r="AC14" s="20">
        <f>AA14/$W14*100</f>
        <v>6.3055386488131475</v>
      </c>
      <c r="AE14" s="48">
        <f>(W14-X14)/W14*100</f>
        <v>61.868533171028602</v>
      </c>
      <c r="AF14" s="48">
        <f>((W14-Y14)/W14*100)-AE14</f>
        <v>-5.5021302495435194</v>
      </c>
      <c r="AG14" s="48">
        <f t="shared" si="0"/>
        <v>19.251369446135122</v>
      </c>
      <c r="AH14" s="48">
        <f>(Z14-AA14)/W14*100</f>
        <v>18.076688983566648</v>
      </c>
      <c r="AI14" s="48">
        <f>AA14/W14*100</f>
        <v>6.3055386488131475</v>
      </c>
      <c r="AJ14" s="49">
        <f t="shared" si="1"/>
        <v>100</v>
      </c>
      <c r="AK14" s="50">
        <f t="shared" si="2"/>
        <v>69.191144248326225</v>
      </c>
    </row>
    <row r="15" spans="1:49" x14ac:dyDescent="0.2">
      <c r="A15">
        <v>14</v>
      </c>
      <c r="B15" t="s">
        <v>28</v>
      </c>
      <c r="C15" s="12" t="s">
        <v>29</v>
      </c>
      <c r="D15" s="13">
        <v>8</v>
      </c>
      <c r="E15" s="14" t="s">
        <v>30</v>
      </c>
      <c r="F15" s="13">
        <v>1</v>
      </c>
      <c r="G15" s="14" t="s">
        <v>31</v>
      </c>
      <c r="H15" s="13">
        <v>4</v>
      </c>
      <c r="I15" s="14" t="s">
        <v>32</v>
      </c>
      <c r="J15" s="15" t="s">
        <v>33</v>
      </c>
      <c r="L15" s="15" t="s">
        <v>34</v>
      </c>
      <c r="M15" s="16">
        <v>10.852313333333333</v>
      </c>
      <c r="N15" s="19">
        <v>23.025604707792205</v>
      </c>
      <c r="O15" s="19">
        <v>116.13333333333333</v>
      </c>
      <c r="P15" s="19">
        <v>31.739813333333334</v>
      </c>
      <c r="Q15" s="19">
        <v>2.7933333333333334</v>
      </c>
      <c r="R15" s="19">
        <v>8.08</v>
      </c>
      <c r="S15" s="19">
        <v>20.16</v>
      </c>
      <c r="T15" s="19">
        <v>45.146666666666668</v>
      </c>
      <c r="U15" s="19">
        <v>21.34</v>
      </c>
      <c r="V15" s="19">
        <v>1.4933333333333334</v>
      </c>
      <c r="W15" s="18">
        <v>10.7</v>
      </c>
      <c r="X15" s="19">
        <v>7.1749999999999998</v>
      </c>
      <c r="Y15" s="19">
        <v>6.8419999999999996</v>
      </c>
      <c r="Z15" s="19">
        <v>0.70966666666666667</v>
      </c>
      <c r="AA15" s="19">
        <v>1.2926666666666666</v>
      </c>
      <c r="AB15" s="20">
        <f>Z15/$W15*100</f>
        <v>6.6323987538940807</v>
      </c>
      <c r="AC15" s="20">
        <f>AA15/$W15*100</f>
        <v>12.080996884735203</v>
      </c>
      <c r="AE15" s="19">
        <f>(W15-X15)/W15*100</f>
        <v>32.943925233644855</v>
      </c>
      <c r="AF15" s="19">
        <f>((W15-Y15)/W15*100)-AE15</f>
        <v>3.1121495327102835</v>
      </c>
      <c r="AG15" s="19">
        <f t="shared" si="0"/>
        <v>57.311526479750796</v>
      </c>
      <c r="AH15" s="19">
        <f>(Z15-AA15)/W15*100</f>
        <v>-5.4485981308411215</v>
      </c>
      <c r="AI15" s="19">
        <f>AA15/W15*100</f>
        <v>12.080996884735203</v>
      </c>
      <c r="AJ15" s="43">
        <f t="shared" si="1"/>
        <v>100.00000000000001</v>
      </c>
      <c r="AK15" s="44">
        <f t="shared" si="2"/>
        <v>66.327242990654213</v>
      </c>
    </row>
    <row r="16" spans="1:49" x14ac:dyDescent="0.2">
      <c r="A16">
        <v>15</v>
      </c>
      <c r="B16" t="s">
        <v>28</v>
      </c>
      <c r="C16" s="12" t="s">
        <v>29</v>
      </c>
      <c r="D16" s="13">
        <v>8</v>
      </c>
      <c r="E16" s="14" t="s">
        <v>30</v>
      </c>
      <c r="F16" s="13">
        <v>1</v>
      </c>
      <c r="G16" s="14" t="s">
        <v>31</v>
      </c>
      <c r="H16" s="13">
        <v>4</v>
      </c>
      <c r="I16" s="14" t="s">
        <v>32</v>
      </c>
      <c r="J16" s="15" t="s">
        <v>33</v>
      </c>
      <c r="L16" s="15" t="s">
        <v>34</v>
      </c>
      <c r="M16" s="16">
        <v>34.75</v>
      </c>
      <c r="N16" s="19">
        <v>23.025604707792205</v>
      </c>
      <c r="O16" s="19">
        <v>170.4</v>
      </c>
      <c r="P16" s="19">
        <v>42.446639999999995</v>
      </c>
      <c r="Q16" s="19">
        <v>2.61</v>
      </c>
      <c r="R16" s="19">
        <v>8.14</v>
      </c>
      <c r="S16" s="19">
        <v>20.05</v>
      </c>
      <c r="T16" s="19">
        <v>44.56</v>
      </c>
      <c r="U16" s="19">
        <v>21</v>
      </c>
      <c r="V16" s="19">
        <v>1.57</v>
      </c>
      <c r="W16" s="18">
        <v>13.35</v>
      </c>
      <c r="X16" s="19">
        <v>7.7910000000000004</v>
      </c>
      <c r="Y16" s="19">
        <v>7.6879999999999997</v>
      </c>
      <c r="Z16" s="19">
        <v>1.391</v>
      </c>
      <c r="AA16" s="19">
        <v>1.0469999999999999</v>
      </c>
      <c r="AB16" s="20">
        <f>Z16/$W16*100</f>
        <v>10.419475655430711</v>
      </c>
      <c r="AC16" s="20">
        <f>AA16/$W16*100</f>
        <v>7.8426966292134832</v>
      </c>
      <c r="AE16" s="19">
        <f>(W16-X16)/W16*100</f>
        <v>41.640449438202239</v>
      </c>
      <c r="AF16" s="19">
        <f>((W16-Y16)/W16*100)-AE16</f>
        <v>0.77153558052435756</v>
      </c>
      <c r="AG16" s="19">
        <f t="shared" si="0"/>
        <v>47.168539325842687</v>
      </c>
      <c r="AH16" s="19">
        <f>(Z16-AA16)/W16*100</f>
        <v>2.5767790262172294</v>
      </c>
      <c r="AI16" s="19">
        <f>AA16/W16*100</f>
        <v>7.8426966292134832</v>
      </c>
      <c r="AJ16" s="43">
        <f t="shared" si="1"/>
        <v>99.999999999999986</v>
      </c>
      <c r="AK16" s="44">
        <f t="shared" si="2"/>
        <v>70.084561797752826</v>
      </c>
    </row>
    <row r="17" spans="1:37" x14ac:dyDescent="0.2">
      <c r="A17">
        <v>16</v>
      </c>
      <c r="B17" t="s">
        <v>28</v>
      </c>
      <c r="C17" s="12" t="s">
        <v>29</v>
      </c>
      <c r="D17" s="13">
        <v>8</v>
      </c>
      <c r="E17" s="14" t="s">
        <v>30</v>
      </c>
      <c r="F17" s="13">
        <v>1</v>
      </c>
      <c r="G17" s="14" t="s">
        <v>31</v>
      </c>
      <c r="H17" s="13">
        <v>4</v>
      </c>
      <c r="I17" s="14" t="s">
        <v>32</v>
      </c>
      <c r="J17" s="15" t="s">
        <v>33</v>
      </c>
      <c r="L17" s="15" t="s">
        <v>35</v>
      </c>
      <c r="M17" s="16">
        <v>30.283333333333331</v>
      </c>
      <c r="N17" s="19">
        <v>16.603333333333332</v>
      </c>
      <c r="O17" s="19">
        <v>201.6</v>
      </c>
      <c r="P17" s="19">
        <v>32.658666666666669</v>
      </c>
      <c r="Q17" s="19">
        <v>2.77</v>
      </c>
      <c r="R17" s="19">
        <v>8.3166666666666682</v>
      </c>
      <c r="S17" s="19">
        <v>23.933333333333334</v>
      </c>
      <c r="T17" s="19">
        <v>51.133333333333333</v>
      </c>
      <c r="U17" s="19">
        <v>26.2</v>
      </c>
      <c r="V17" s="19">
        <v>1.4766666666666666</v>
      </c>
      <c r="W17" s="18">
        <v>13.086666666666666</v>
      </c>
      <c r="X17" s="19">
        <v>8.9646666666666661</v>
      </c>
      <c r="Y17" s="19">
        <v>8.6983333333333324</v>
      </c>
      <c r="Z17" s="19">
        <v>3.6936666666666667</v>
      </c>
      <c r="AA17" s="19">
        <v>1.1663333333333334</v>
      </c>
      <c r="AB17" s="20">
        <f>Z17/$W17*100</f>
        <v>28.224656138563425</v>
      </c>
      <c r="AC17" s="20">
        <f>AA17/$W17*100</f>
        <v>8.9123790117167623</v>
      </c>
      <c r="AE17" s="19">
        <f>(W17-X17)/W17*100</f>
        <v>31.497707590422824</v>
      </c>
      <c r="AF17" s="19">
        <f>((W17-Y17)/W17*100)-AE17</f>
        <v>2.0351502801833981</v>
      </c>
      <c r="AG17" s="19">
        <f t="shared" si="0"/>
        <v>38.24248599083036</v>
      </c>
      <c r="AH17" s="19">
        <f>(Z17-AA17)/W17*100</f>
        <v>19.312277126846659</v>
      </c>
      <c r="AI17" s="19">
        <f>AA17/W17*100</f>
        <v>8.9123790117167623</v>
      </c>
      <c r="AJ17" s="43">
        <f t="shared" si="1"/>
        <v>100.00000000000001</v>
      </c>
      <c r="AK17" s="44">
        <f t="shared" si="2"/>
        <v>68.185980641874679</v>
      </c>
    </row>
    <row r="18" spans="1:37" x14ac:dyDescent="0.2">
      <c r="A18">
        <v>17</v>
      </c>
      <c r="B18" t="s">
        <v>28</v>
      </c>
      <c r="C18" s="12" t="s">
        <v>29</v>
      </c>
      <c r="D18" s="13">
        <v>8</v>
      </c>
      <c r="E18" s="14" t="s">
        <v>30</v>
      </c>
      <c r="F18" s="13">
        <v>1</v>
      </c>
      <c r="G18" s="14" t="s">
        <v>31</v>
      </c>
      <c r="H18" s="13">
        <v>4</v>
      </c>
      <c r="I18" s="14" t="s">
        <v>32</v>
      </c>
      <c r="J18" s="15" t="s">
        <v>33</v>
      </c>
      <c r="L18" s="15" t="s">
        <v>35</v>
      </c>
      <c r="M18" s="16">
        <v>49.5</v>
      </c>
      <c r="N18" s="19">
        <v>16.603333333333332</v>
      </c>
      <c r="O18" s="19">
        <v>240</v>
      </c>
      <c r="P18" s="19">
        <v>39.123200000000011</v>
      </c>
      <c r="Q18" s="19">
        <v>2.37</v>
      </c>
      <c r="R18" s="19">
        <v>8.1950000000000003</v>
      </c>
      <c r="S18" s="19">
        <v>29.754999999999999</v>
      </c>
      <c r="T18" s="19">
        <v>56.145000000000003</v>
      </c>
      <c r="U18" s="19">
        <v>30.69</v>
      </c>
      <c r="V18" s="19">
        <v>1.78</v>
      </c>
      <c r="W18" s="18">
        <v>13.275</v>
      </c>
      <c r="X18" s="19">
        <v>8.1565000000000012</v>
      </c>
      <c r="Y18" s="19">
        <v>8.4339999999999993</v>
      </c>
      <c r="Z18" s="19">
        <v>3.5489999999999999</v>
      </c>
      <c r="AA18" s="19">
        <v>0</v>
      </c>
      <c r="AB18" s="20">
        <f>Z18/$W18*100</f>
        <v>26.734463276836156</v>
      </c>
      <c r="AC18" s="20">
        <f>AA18/$W18*100</f>
        <v>0</v>
      </c>
      <c r="AE18" s="48">
        <f>(W18-X18)/W18*100</f>
        <v>38.55743879472692</v>
      </c>
      <c r="AF18" s="48">
        <f>((W18-Y18)/W18*100)-AE18</f>
        <v>-2.0903954802259719</v>
      </c>
      <c r="AG18" s="48">
        <f t="shared" si="0"/>
        <v>36.798493408662893</v>
      </c>
      <c r="AH18" s="48">
        <f>(Z18-AA18)/W18*100</f>
        <v>26.734463276836156</v>
      </c>
      <c r="AI18" s="48">
        <f>AA18/W18*100</f>
        <v>0</v>
      </c>
      <c r="AJ18" s="49">
        <f t="shared" si="1"/>
        <v>100</v>
      </c>
      <c r="AK18" s="50">
        <f t="shared" si="2"/>
        <v>74.57799246704333</v>
      </c>
    </row>
    <row r="19" spans="1:37" x14ac:dyDescent="0.2">
      <c r="A19">
        <v>18</v>
      </c>
      <c r="B19" t="s">
        <v>28</v>
      </c>
      <c r="C19" s="12" t="s">
        <v>29</v>
      </c>
      <c r="D19" s="13">
        <v>8</v>
      </c>
      <c r="E19" s="14" t="s">
        <v>30</v>
      </c>
      <c r="F19" s="13">
        <v>1</v>
      </c>
      <c r="G19" s="14" t="s">
        <v>31</v>
      </c>
      <c r="H19" s="13">
        <v>4</v>
      </c>
      <c r="I19" s="14" t="s">
        <v>32</v>
      </c>
      <c r="J19" s="15" t="s">
        <v>33</v>
      </c>
      <c r="L19" s="15" t="s">
        <v>35</v>
      </c>
      <c r="M19" s="16">
        <v>19.80556</v>
      </c>
      <c r="N19" s="19">
        <v>23.600377435064935</v>
      </c>
      <c r="O19" s="19">
        <v>72.444444444444443</v>
      </c>
      <c r="P19" s="19">
        <v>23.667600000000004</v>
      </c>
      <c r="Q19" s="19">
        <v>2.46</v>
      </c>
      <c r="R19" s="19">
        <v>6.89</v>
      </c>
      <c r="S19" s="19">
        <v>26.82</v>
      </c>
      <c r="T19" s="19">
        <v>55.57</v>
      </c>
      <c r="U19" s="19">
        <v>30.38</v>
      </c>
      <c r="V19" s="19">
        <v>2.21</v>
      </c>
      <c r="W19" s="18">
        <v>11.17</v>
      </c>
      <c r="X19" s="19">
        <v>6.1429999999999998</v>
      </c>
      <c r="Y19" s="19">
        <v>5.5730000000000004</v>
      </c>
      <c r="Z19" s="19">
        <v>3.6030000000000002</v>
      </c>
      <c r="AA19" s="19">
        <v>0</v>
      </c>
      <c r="AB19" s="20">
        <f>Z19/$W19*100</f>
        <v>32.256042972247087</v>
      </c>
      <c r="AC19" s="20">
        <f>AA19/$W19*100</f>
        <v>0</v>
      </c>
      <c r="AE19" s="19">
        <f>(W19-X19)/W19*100</f>
        <v>45.00447627573859</v>
      </c>
      <c r="AF19" s="19">
        <f>((W19-Y19)/W19*100)-AE19</f>
        <v>5.1029543419874557</v>
      </c>
      <c r="AG19" s="19">
        <f t="shared" si="0"/>
        <v>17.636526410026867</v>
      </c>
      <c r="AH19" s="19">
        <f>(Z19-AA19)/W19*100</f>
        <v>32.256042972247087</v>
      </c>
      <c r="AI19" s="19">
        <f>AA19/W19*100</f>
        <v>0</v>
      </c>
      <c r="AJ19" s="43">
        <f t="shared" si="1"/>
        <v>100</v>
      </c>
      <c r="AK19" s="44">
        <f t="shared" si="2"/>
        <v>83.707135183527299</v>
      </c>
    </row>
    <row r="20" spans="1:37" x14ac:dyDescent="0.2">
      <c r="A20">
        <v>19</v>
      </c>
      <c r="B20" t="s">
        <v>28</v>
      </c>
      <c r="C20" s="12" t="s">
        <v>29</v>
      </c>
      <c r="D20" s="13">
        <v>8</v>
      </c>
      <c r="E20" s="14" t="s">
        <v>30</v>
      </c>
      <c r="F20" s="13">
        <v>1</v>
      </c>
      <c r="G20" s="14" t="s">
        <v>31</v>
      </c>
      <c r="H20" s="13">
        <v>4</v>
      </c>
      <c r="I20" s="14" t="s">
        <v>32</v>
      </c>
      <c r="J20" s="15" t="s">
        <v>33</v>
      </c>
      <c r="L20" s="15" t="s">
        <v>35</v>
      </c>
      <c r="M20" s="16">
        <v>35.137500000000003</v>
      </c>
      <c r="N20" s="19">
        <v>23.600377435064935</v>
      </c>
      <c r="O20" s="19">
        <v>175.6</v>
      </c>
      <c r="P20" s="19">
        <v>40.518599999999992</v>
      </c>
      <c r="Q20" s="19">
        <v>2.4624999999999999</v>
      </c>
      <c r="R20" s="19">
        <v>6.08</v>
      </c>
      <c r="S20" s="19">
        <v>25.1875</v>
      </c>
      <c r="T20" s="19">
        <v>49.907499999999999</v>
      </c>
      <c r="U20" s="19">
        <v>27.1325</v>
      </c>
      <c r="V20" s="19">
        <v>1.6174999999999999</v>
      </c>
      <c r="W20" s="18">
        <v>10.967499999999999</v>
      </c>
      <c r="X20" s="19">
        <v>6.5490000000000004</v>
      </c>
      <c r="Y20" s="19">
        <v>6.2602500000000001</v>
      </c>
      <c r="Z20" s="19">
        <v>3</v>
      </c>
      <c r="AA20" s="19">
        <v>0.20050000000000001</v>
      </c>
      <c r="AB20" s="20">
        <f>Z20/$W20*100</f>
        <v>27.353544563483016</v>
      </c>
      <c r="AC20" s="20">
        <f>AA20/$W20*100</f>
        <v>1.8281285616594485</v>
      </c>
      <c r="AE20" s="19">
        <f>(W20-X20)/W20*100</f>
        <v>40.287212217916561</v>
      </c>
      <c r="AF20" s="19">
        <f>((W20-Y20)/W20*100)-AE20</f>
        <v>2.6327786642352464</v>
      </c>
      <c r="AG20" s="19">
        <f t="shared" si="0"/>
        <v>29.726464554365176</v>
      </c>
      <c r="AH20" s="19">
        <f>(Z20-AA20)/W20*100</f>
        <v>25.525416001823569</v>
      </c>
      <c r="AI20" s="19">
        <f>AA20/W20*100</f>
        <v>1.8281285616594485</v>
      </c>
      <c r="AJ20" s="43">
        <f t="shared" si="1"/>
        <v>100.00000000000001</v>
      </c>
      <c r="AK20" s="44">
        <f t="shared" si="2"/>
        <v>78.124467745612051</v>
      </c>
    </row>
    <row r="21" spans="1:37" x14ac:dyDescent="0.2">
      <c r="A21">
        <v>20</v>
      </c>
      <c r="B21" t="s">
        <v>28</v>
      </c>
      <c r="C21" s="12" t="s">
        <v>29</v>
      </c>
      <c r="D21" s="13">
        <v>8</v>
      </c>
      <c r="E21" s="14" t="s">
        <v>30</v>
      </c>
      <c r="F21" s="13">
        <v>1</v>
      </c>
      <c r="G21" s="14" t="s">
        <v>31</v>
      </c>
      <c r="H21" s="13">
        <v>4</v>
      </c>
      <c r="I21" s="14" t="s">
        <v>32</v>
      </c>
      <c r="J21" s="15" t="s">
        <v>33</v>
      </c>
      <c r="L21" s="15" t="s">
        <v>35</v>
      </c>
      <c r="M21" s="16">
        <v>51.55</v>
      </c>
      <c r="N21" s="19">
        <v>23.600377435064935</v>
      </c>
      <c r="O21" s="19">
        <v>197.6</v>
      </c>
      <c r="P21" s="19">
        <v>47.700640000000007</v>
      </c>
      <c r="Q21" s="19">
        <v>1.82</v>
      </c>
      <c r="R21" s="19">
        <v>3.71</v>
      </c>
      <c r="S21" s="19">
        <v>29.25</v>
      </c>
      <c r="T21" s="19">
        <v>51.78</v>
      </c>
      <c r="U21" s="19">
        <v>29.9</v>
      </c>
      <c r="V21" s="19">
        <v>1.9</v>
      </c>
      <c r="W21" s="18">
        <v>6.81</v>
      </c>
      <c r="X21" s="19">
        <v>3.9359999999999999</v>
      </c>
      <c r="Y21" s="19">
        <v>4.0339999999999998</v>
      </c>
      <c r="Z21" s="19">
        <v>0.99</v>
      </c>
      <c r="AA21" s="19">
        <v>0</v>
      </c>
      <c r="AB21" s="20">
        <f>Z21/$W21*100</f>
        <v>14.537444933920707</v>
      </c>
      <c r="AC21" s="20">
        <f>AA21/$W21*100</f>
        <v>0</v>
      </c>
      <c r="AE21" s="48">
        <f>(W21-X21)/W21*100</f>
        <v>42.202643171806166</v>
      </c>
      <c r="AF21" s="48">
        <f>((W21-Y21)/W21*100)-AE21</f>
        <v>-1.4390602055800272</v>
      </c>
      <c r="AG21" s="48">
        <f t="shared" si="0"/>
        <v>44.698972099853151</v>
      </c>
      <c r="AH21" s="48">
        <f>(Z21-AA21)/W21*100</f>
        <v>14.537444933920707</v>
      </c>
      <c r="AI21" s="48">
        <f>AA21/W21*100</f>
        <v>0</v>
      </c>
      <c r="AJ21" s="49">
        <f t="shared" si="1"/>
        <v>100</v>
      </c>
      <c r="AK21" s="50">
        <f t="shared" si="2"/>
        <v>76.050572687224673</v>
      </c>
    </row>
    <row r="22" spans="1:37" x14ac:dyDescent="0.2">
      <c r="A22">
        <v>21</v>
      </c>
      <c r="B22" t="s">
        <v>28</v>
      </c>
      <c r="C22" s="12" t="s">
        <v>29</v>
      </c>
      <c r="D22" s="13">
        <v>8</v>
      </c>
      <c r="E22" s="14" t="s">
        <v>30</v>
      </c>
      <c r="F22" s="13">
        <v>1</v>
      </c>
      <c r="G22" s="14" t="s">
        <v>31</v>
      </c>
      <c r="H22" s="13">
        <v>4</v>
      </c>
      <c r="I22" s="14" t="s">
        <v>32</v>
      </c>
      <c r="J22" s="15" t="s">
        <v>33</v>
      </c>
      <c r="L22" s="15" t="s">
        <v>36</v>
      </c>
      <c r="M22" s="16">
        <v>18.600000000000001</v>
      </c>
      <c r="N22" s="19">
        <v>10.96</v>
      </c>
      <c r="O22" s="19">
        <v>229.2</v>
      </c>
      <c r="P22" s="19">
        <v>25.120320000000007</v>
      </c>
      <c r="Q22" s="19">
        <v>4.24</v>
      </c>
      <c r="R22" s="19">
        <v>11.11</v>
      </c>
      <c r="S22" s="19">
        <v>20.07</v>
      </c>
      <c r="T22" s="19">
        <v>52.19</v>
      </c>
      <c r="U22" s="19">
        <v>24.74</v>
      </c>
      <c r="V22" s="19">
        <v>1.22</v>
      </c>
      <c r="W22" s="18">
        <v>25.94</v>
      </c>
      <c r="X22" s="19">
        <v>19.478999999999999</v>
      </c>
      <c r="Y22" s="19">
        <v>18.035</v>
      </c>
      <c r="Z22" s="19">
        <v>11.553000000000001</v>
      </c>
      <c r="AA22" s="19">
        <v>4.8780000000000001</v>
      </c>
      <c r="AB22" s="20">
        <f>Z22/$W22*100</f>
        <v>44.53739398612182</v>
      </c>
      <c r="AC22" s="20">
        <f>AA22/$W22*100</f>
        <v>18.804934464148033</v>
      </c>
      <c r="AE22" s="19">
        <f>(W22-X22)/W22*100</f>
        <v>24.907478797224371</v>
      </c>
      <c r="AF22" s="19">
        <f>((W22-Y22)/W22*100)-AE22</f>
        <v>5.5666923670007691</v>
      </c>
      <c r="AG22" s="19">
        <f t="shared" si="0"/>
        <v>24.988434849653039</v>
      </c>
      <c r="AH22" s="19">
        <f>(Z22-AA22)/W22*100</f>
        <v>25.732459521973787</v>
      </c>
      <c r="AI22" s="19">
        <f>AA22/W22*100</f>
        <v>18.804934464148033</v>
      </c>
      <c r="AJ22" s="43">
        <f t="shared" si="1"/>
        <v>100</v>
      </c>
      <c r="AK22" s="44">
        <f t="shared" si="2"/>
        <v>60.222324595219753</v>
      </c>
    </row>
    <row r="23" spans="1:37" x14ac:dyDescent="0.2">
      <c r="A23">
        <v>22</v>
      </c>
      <c r="B23" t="s">
        <v>28</v>
      </c>
      <c r="C23" s="12" t="s">
        <v>29</v>
      </c>
      <c r="D23" s="13">
        <v>8</v>
      </c>
      <c r="E23" s="14" t="s">
        <v>30</v>
      </c>
      <c r="F23" s="13">
        <v>1</v>
      </c>
      <c r="G23" s="14" t="s">
        <v>31</v>
      </c>
      <c r="H23" s="13">
        <v>4</v>
      </c>
      <c r="I23" s="14" t="s">
        <v>32</v>
      </c>
      <c r="J23" s="15" t="s">
        <v>33</v>
      </c>
      <c r="L23" s="15" t="s">
        <v>36</v>
      </c>
      <c r="M23" s="16">
        <v>13.6625</v>
      </c>
      <c r="N23" s="19">
        <v>24.460833333333333</v>
      </c>
      <c r="O23" s="19">
        <v>125.6</v>
      </c>
      <c r="P23" s="19">
        <v>32.3688</v>
      </c>
      <c r="Q23" s="19">
        <v>3.9049999999999998</v>
      </c>
      <c r="R23" s="19">
        <v>4.4000000000000004</v>
      </c>
      <c r="S23" s="19">
        <v>27.605</v>
      </c>
      <c r="T23" s="19">
        <v>56.895000000000003</v>
      </c>
      <c r="U23" s="19">
        <v>33.33</v>
      </c>
      <c r="V23" s="19">
        <v>3.46</v>
      </c>
      <c r="W23" s="18">
        <v>10.955</v>
      </c>
      <c r="X23" s="19">
        <v>6.4435000000000002</v>
      </c>
      <c r="Y23" s="19">
        <v>7.5629999999999997</v>
      </c>
      <c r="Z23" s="19">
        <v>4.2770000000000001</v>
      </c>
      <c r="AA23" s="19">
        <v>1.1219999999999999</v>
      </c>
      <c r="AB23" s="20">
        <f>Z23/$W23*100</f>
        <v>39.04153354632588</v>
      </c>
      <c r="AC23" s="20">
        <f>AA23/$W23*100</f>
        <v>10.241898676403467</v>
      </c>
      <c r="AE23" s="48">
        <f>(W23-X23)/W23*100</f>
        <v>41.18210862619808</v>
      </c>
      <c r="AF23" s="48">
        <f>((W23-Y23)/W23*100)-AE23</f>
        <v>-10.219078046554078</v>
      </c>
      <c r="AG23" s="48">
        <f t="shared" si="0"/>
        <v>29.995435874030122</v>
      </c>
      <c r="AH23" s="48">
        <f>(Z23-AA23)/W23*100</f>
        <v>28.799634869922414</v>
      </c>
      <c r="AI23" s="48">
        <f>AA23/W23*100</f>
        <v>10.241898676403467</v>
      </c>
      <c r="AJ23" s="49">
        <f t="shared" si="1"/>
        <v>100</v>
      </c>
      <c r="AK23" s="50">
        <f t="shared" si="2"/>
        <v>55.598827019625745</v>
      </c>
    </row>
    <row r="24" spans="1:37" x14ac:dyDescent="0.2">
      <c r="A24">
        <v>23</v>
      </c>
      <c r="B24" t="s">
        <v>28</v>
      </c>
      <c r="C24" s="12" t="s">
        <v>29</v>
      </c>
      <c r="D24" s="13">
        <v>8</v>
      </c>
      <c r="E24" s="14" t="s">
        <v>30</v>
      </c>
      <c r="F24" s="13">
        <v>1</v>
      </c>
      <c r="G24" s="14" t="s">
        <v>31</v>
      </c>
      <c r="H24" s="13">
        <v>4</v>
      </c>
      <c r="I24" s="14" t="s">
        <v>32</v>
      </c>
      <c r="J24" s="15" t="s">
        <v>33</v>
      </c>
      <c r="L24" s="15" t="s">
        <v>36</v>
      </c>
      <c r="M24" s="16">
        <v>47.690476666666662</v>
      </c>
      <c r="N24" s="19">
        <v>24.460833333333333</v>
      </c>
      <c r="O24" s="19">
        <v>271.2</v>
      </c>
      <c r="P24" s="19">
        <v>62.950746666666667</v>
      </c>
      <c r="Q24" s="19">
        <v>2.3033333333333332</v>
      </c>
      <c r="R24" s="19">
        <v>6.1466666666666656</v>
      </c>
      <c r="S24" s="19">
        <v>28.32</v>
      </c>
      <c r="T24" s="19">
        <v>55.093333333333334</v>
      </c>
      <c r="U24" s="19">
        <v>30.27</v>
      </c>
      <c r="V24" s="19">
        <v>2.0466666666666664</v>
      </c>
      <c r="W24" s="18">
        <v>12.263333333333334</v>
      </c>
      <c r="X24" s="19">
        <v>6.7319999999999993</v>
      </c>
      <c r="Y24" s="19">
        <v>6.5659999999999998</v>
      </c>
      <c r="Z24" s="19">
        <v>4.3223333333333329</v>
      </c>
      <c r="AA24" s="19">
        <v>7.8333333333333324E-2</v>
      </c>
      <c r="AB24" s="20">
        <f>Z24/$W24*100</f>
        <v>35.245990758358246</v>
      </c>
      <c r="AC24" s="20">
        <f>AA24/$W24*100</f>
        <v>0.63876053275346545</v>
      </c>
      <c r="AE24" s="19">
        <f>(W24-X24)/W24*100</f>
        <v>45.104648002174514</v>
      </c>
      <c r="AF24" s="19">
        <f>((W24-Y24)/W24*100)-AE24</f>
        <v>1.3536287034520171</v>
      </c>
      <c r="AG24" s="19">
        <f t="shared" si="0"/>
        <v>18.295732536015223</v>
      </c>
      <c r="AH24" s="19">
        <f>(Z24-AA24)/W24*100</f>
        <v>34.607230225604781</v>
      </c>
      <c r="AI24" s="19">
        <f>AA24/W24*100</f>
        <v>0.63876053275346545</v>
      </c>
      <c r="AJ24" s="43">
        <f t="shared" si="1"/>
        <v>100</v>
      </c>
      <c r="AK24" s="44">
        <f t="shared" si="2"/>
        <v>79.008301168795867</v>
      </c>
    </row>
    <row r="25" spans="1:37" x14ac:dyDescent="0.2">
      <c r="A25">
        <v>24</v>
      </c>
      <c r="B25" t="s">
        <v>28</v>
      </c>
      <c r="C25" s="12" t="s">
        <v>29</v>
      </c>
      <c r="D25" s="13">
        <v>8</v>
      </c>
      <c r="E25" s="14" t="s">
        <v>30</v>
      </c>
      <c r="F25" s="13">
        <v>1</v>
      </c>
      <c r="G25" s="14" t="s">
        <v>31</v>
      </c>
      <c r="H25" s="13">
        <v>4</v>
      </c>
      <c r="I25" s="14" t="s">
        <v>32</v>
      </c>
      <c r="J25" s="15" t="s">
        <v>33</v>
      </c>
      <c r="L25" s="15" t="s">
        <v>37</v>
      </c>
      <c r="M25" s="16">
        <v>30.947916666666668</v>
      </c>
      <c r="N25" s="19">
        <v>18.21</v>
      </c>
      <c r="O25" s="19">
        <v>199.33333333333334</v>
      </c>
      <c r="P25" s="19">
        <v>36.245386666666668</v>
      </c>
      <c r="Q25" s="19">
        <v>2.6633333333333336</v>
      </c>
      <c r="R25" s="19">
        <v>7.4266666666666667</v>
      </c>
      <c r="S25" s="19">
        <v>24.703333333333333</v>
      </c>
      <c r="T25" s="19">
        <v>53.5</v>
      </c>
      <c r="U25" s="19">
        <v>28.016666666666666</v>
      </c>
      <c r="V25" s="19">
        <v>1.86</v>
      </c>
      <c r="W25" s="18">
        <v>11.686666666666667</v>
      </c>
      <c r="X25" s="19">
        <v>7.9633333333333338</v>
      </c>
      <c r="Y25" s="19">
        <v>7.737333333333333</v>
      </c>
      <c r="Z25" s="19">
        <v>2.3923333333333336</v>
      </c>
      <c r="AA25" s="19">
        <v>0.4336666666666667</v>
      </c>
      <c r="AB25" s="20">
        <f>Z25/$W25*100</f>
        <v>20.470621791215059</v>
      </c>
      <c r="AC25" s="20">
        <f>AA25/$W25*100</f>
        <v>3.7107815173987451</v>
      </c>
      <c r="AE25" s="19">
        <f>(W25-X25)/W25*100</f>
        <v>31.859669138619513</v>
      </c>
      <c r="AF25" s="19">
        <f>((W25-Y25)/W25*100)-AE25</f>
        <v>1.9338277239018886</v>
      </c>
      <c r="AG25" s="19">
        <f t="shared" si="0"/>
        <v>45.735881346263547</v>
      </c>
      <c r="AH25" s="19">
        <f>(Z25-AA25)/W25*100</f>
        <v>16.759840273816316</v>
      </c>
      <c r="AI25" s="19">
        <f>AA25/W25*100</f>
        <v>3.7107815173987451</v>
      </c>
      <c r="AJ25" s="43">
        <f t="shared" si="1"/>
        <v>100</v>
      </c>
      <c r="AK25" s="44">
        <f t="shared" si="2"/>
        <v>73.614603536794078</v>
      </c>
    </row>
    <row r="26" spans="1:37" x14ac:dyDescent="0.2">
      <c r="A26">
        <v>25</v>
      </c>
      <c r="B26" t="s">
        <v>28</v>
      </c>
      <c r="C26" s="12" t="s">
        <v>29</v>
      </c>
      <c r="D26" s="13">
        <v>8</v>
      </c>
      <c r="E26" s="14" t="s">
        <v>30</v>
      </c>
      <c r="F26" s="13">
        <v>1</v>
      </c>
      <c r="G26" s="14" t="s">
        <v>31</v>
      </c>
      <c r="H26" s="13">
        <v>4</v>
      </c>
      <c r="I26" s="14" t="s">
        <v>32</v>
      </c>
      <c r="J26" s="15" t="s">
        <v>33</v>
      </c>
      <c r="L26" s="15" t="s">
        <v>37</v>
      </c>
      <c r="M26" s="16">
        <v>55.383333333333333</v>
      </c>
      <c r="N26" s="19">
        <v>29.25</v>
      </c>
      <c r="O26" s="19">
        <v>224</v>
      </c>
      <c r="P26" s="19">
        <v>58.049493333333338</v>
      </c>
      <c r="Q26" s="19">
        <v>2.7566666666666664</v>
      </c>
      <c r="R26" s="19">
        <v>7.64</v>
      </c>
      <c r="S26" s="19">
        <v>33.296666666666674</v>
      </c>
      <c r="T26" s="19">
        <v>63.39</v>
      </c>
      <c r="U26" s="19">
        <v>36.856666666666662</v>
      </c>
      <c r="V26" s="19">
        <v>3.4333333333333336</v>
      </c>
      <c r="W26" s="18">
        <v>10.673333333333334</v>
      </c>
      <c r="X26" s="19">
        <v>6.0643333333333338</v>
      </c>
      <c r="Y26" s="19">
        <v>6.2876666666666665</v>
      </c>
      <c r="Z26" s="19">
        <v>3.915</v>
      </c>
      <c r="AA26" s="19">
        <v>0.41633333333333339</v>
      </c>
      <c r="AB26" s="20">
        <f>Z26/$W26*100</f>
        <v>36.680199875078074</v>
      </c>
      <c r="AC26" s="20">
        <f>AA26/$W26*100</f>
        <v>3.9006870705808874</v>
      </c>
      <c r="AE26" s="48">
        <f>(W26-X26)/W26*100</f>
        <v>43.18238600874453</v>
      </c>
      <c r="AF26" s="48">
        <f>((W26-Y26)/W26*100)-AE26</f>
        <v>-2.0924422236102345</v>
      </c>
      <c r="AG26" s="48">
        <f t="shared" si="0"/>
        <v>22.229856339787631</v>
      </c>
      <c r="AH26" s="48">
        <f>(Z26-AA26)/W26*100</f>
        <v>32.779512804497188</v>
      </c>
      <c r="AI26" s="48">
        <f>AA26/W26*100</f>
        <v>3.9006870705808874</v>
      </c>
      <c r="AJ26" s="49">
        <f t="shared" si="1"/>
        <v>100</v>
      </c>
      <c r="AK26" s="50">
        <f t="shared" si="2"/>
        <v>71.455924422236109</v>
      </c>
    </row>
    <row r="27" spans="1:37" x14ac:dyDescent="0.2">
      <c r="A27">
        <v>26</v>
      </c>
      <c r="B27" t="s">
        <v>28</v>
      </c>
      <c r="C27" s="12" t="s">
        <v>29</v>
      </c>
      <c r="D27" s="13">
        <v>8</v>
      </c>
      <c r="E27" s="14" t="s">
        <v>30</v>
      </c>
      <c r="F27" s="13">
        <v>1</v>
      </c>
      <c r="G27" s="14" t="s">
        <v>31</v>
      </c>
      <c r="H27" s="13">
        <v>4</v>
      </c>
      <c r="I27" s="14" t="s">
        <v>32</v>
      </c>
      <c r="J27" s="15" t="s">
        <v>33</v>
      </c>
      <c r="L27" s="15" t="s">
        <v>37</v>
      </c>
      <c r="M27" s="16">
        <v>77.5625</v>
      </c>
      <c r="N27" s="19">
        <v>29.25</v>
      </c>
      <c r="O27" s="19">
        <v>211.2</v>
      </c>
      <c r="P27" s="19">
        <v>67.985279999999989</v>
      </c>
      <c r="Q27" s="19">
        <v>2.41</v>
      </c>
      <c r="R27" s="19">
        <v>8.74</v>
      </c>
      <c r="S27" s="19">
        <v>30.4</v>
      </c>
      <c r="T27" s="19">
        <v>58.96</v>
      </c>
      <c r="U27" s="19">
        <v>34.53</v>
      </c>
      <c r="V27" s="19">
        <v>3.52</v>
      </c>
      <c r="W27" s="18">
        <v>10.27</v>
      </c>
      <c r="X27" s="19">
        <v>6.3780000000000001</v>
      </c>
      <c r="Y27" s="19">
        <v>6.0670000000000002</v>
      </c>
      <c r="Z27" s="19">
        <v>3.3210000000000002</v>
      </c>
      <c r="AA27" s="19">
        <v>0.21099999999999999</v>
      </c>
      <c r="AB27" s="20">
        <f>Z27/$W27*100</f>
        <v>32.336903602726395</v>
      </c>
      <c r="AC27" s="20">
        <f>AA27/$W27*100</f>
        <v>2.0545277507302826</v>
      </c>
      <c r="AE27" s="19">
        <f>(W27-X27)/W27*100</f>
        <v>37.896786757546245</v>
      </c>
      <c r="AF27" s="19">
        <f>((W27-Y27)/W27*100)-AE27</f>
        <v>3.0282375851996122</v>
      </c>
      <c r="AG27" s="19">
        <f t="shared" si="0"/>
        <v>26.738072054527752</v>
      </c>
      <c r="AH27" s="19">
        <f>(Z27-AA27)/W27*100</f>
        <v>30.282375851996107</v>
      </c>
      <c r="AI27" s="19">
        <f>AA27/W27*100</f>
        <v>2.0545277507302826</v>
      </c>
      <c r="AJ27" s="43">
        <f t="shared" si="1"/>
        <v>100</v>
      </c>
      <c r="AK27" s="44">
        <f t="shared" si="2"/>
        <v>77.809464459591041</v>
      </c>
    </row>
    <row r="28" spans="1:37" x14ac:dyDescent="0.2">
      <c r="A28">
        <v>27</v>
      </c>
      <c r="B28" t="s">
        <v>28</v>
      </c>
      <c r="C28" s="12" t="s">
        <v>29</v>
      </c>
      <c r="D28" s="13">
        <v>8</v>
      </c>
      <c r="E28" s="14" t="s">
        <v>30</v>
      </c>
      <c r="F28" s="13">
        <v>1</v>
      </c>
      <c r="G28" s="14" t="s">
        <v>31</v>
      </c>
      <c r="H28" s="13">
        <v>4</v>
      </c>
      <c r="I28" s="14" t="s">
        <v>32</v>
      </c>
      <c r="J28" s="15" t="s">
        <v>33</v>
      </c>
      <c r="L28" s="15" t="s">
        <v>37</v>
      </c>
      <c r="M28" s="16">
        <v>46.85</v>
      </c>
      <c r="N28" s="19">
        <v>39.36</v>
      </c>
      <c r="O28" s="19">
        <v>144.80000000000001</v>
      </c>
      <c r="P28" s="19">
        <v>56.993280000000006</v>
      </c>
      <c r="Q28" s="19">
        <v>2.9</v>
      </c>
      <c r="R28" s="19">
        <v>4.0599999999999996</v>
      </c>
      <c r="S28" s="19">
        <v>35.21</v>
      </c>
      <c r="T28" s="19">
        <v>64.84</v>
      </c>
      <c r="U28" s="19">
        <v>37.549999999999997</v>
      </c>
      <c r="V28" s="19">
        <v>3.49</v>
      </c>
      <c r="W28" s="18">
        <v>5.54</v>
      </c>
      <c r="X28" s="19">
        <v>2.4980000000000002</v>
      </c>
      <c r="Y28" s="19">
        <v>3.5649999999999999</v>
      </c>
      <c r="Z28" s="19">
        <v>1.6950000000000001</v>
      </c>
      <c r="AA28" s="19">
        <v>0</v>
      </c>
      <c r="AB28" s="20">
        <f>Z28/$W28*100</f>
        <v>30.595667870036102</v>
      </c>
      <c r="AC28" s="20">
        <f>AA28/$W28*100</f>
        <v>0</v>
      </c>
      <c r="AE28" s="48">
        <f>(W28-X28)/W28*100</f>
        <v>54.909747292418764</v>
      </c>
      <c r="AF28" s="48">
        <f>((W28-Y28)/W28*100)-AE28</f>
        <v>-19.259927797833925</v>
      </c>
      <c r="AG28" s="48">
        <f t="shared" si="0"/>
        <v>33.754512635379051</v>
      </c>
      <c r="AH28" s="48">
        <f>(Z28-AA28)/W28*100</f>
        <v>30.595667870036102</v>
      </c>
      <c r="AI28" s="48">
        <f>AA28/W28*100</f>
        <v>0</v>
      </c>
      <c r="AJ28" s="49">
        <f t="shared" si="1"/>
        <v>100</v>
      </c>
      <c r="AK28" s="50">
        <f t="shared" si="2"/>
        <v>59.485234657039719</v>
      </c>
    </row>
    <row r="29" spans="1:37" x14ac:dyDescent="0.2">
      <c r="A29">
        <v>28</v>
      </c>
      <c r="B29" t="s">
        <v>28</v>
      </c>
      <c r="C29" s="12" t="s">
        <v>29</v>
      </c>
      <c r="D29" s="13">
        <v>8</v>
      </c>
      <c r="E29" s="14" t="s">
        <v>30</v>
      </c>
      <c r="F29" s="13">
        <v>1</v>
      </c>
      <c r="G29" s="14" t="s">
        <v>31</v>
      </c>
      <c r="H29" s="13">
        <v>4</v>
      </c>
      <c r="I29" s="14" t="s">
        <v>32</v>
      </c>
      <c r="J29" s="15" t="s">
        <v>33</v>
      </c>
      <c r="L29" s="15" t="s">
        <v>37</v>
      </c>
      <c r="M29" s="16">
        <v>68.5</v>
      </c>
      <c r="N29" s="19">
        <v>47.11</v>
      </c>
      <c r="O29" s="19">
        <v>132</v>
      </c>
      <c r="P29" s="19">
        <v>62.185199999999995</v>
      </c>
      <c r="Q29" s="19">
        <v>3.14</v>
      </c>
      <c r="R29" s="19">
        <v>8.9600000000000009</v>
      </c>
      <c r="S29" s="19">
        <v>35.33</v>
      </c>
      <c r="T29" s="19">
        <v>64.62</v>
      </c>
      <c r="U29" s="19">
        <v>37.51</v>
      </c>
      <c r="V29" s="19">
        <v>4.57</v>
      </c>
      <c r="W29" s="18">
        <v>6.34</v>
      </c>
      <c r="X29" s="19">
        <v>3.3149999999999999</v>
      </c>
      <c r="Y29" s="19">
        <v>3.6960000000000002</v>
      </c>
      <c r="Z29" s="19">
        <v>2.0089999999999999</v>
      </c>
      <c r="AA29" s="19">
        <v>0.52800000000000002</v>
      </c>
      <c r="AB29" s="20">
        <f>Z29/$W29*100</f>
        <v>31.687697160883282</v>
      </c>
      <c r="AC29" s="20">
        <f>AA29/$W29*100</f>
        <v>8.3280757097791795</v>
      </c>
      <c r="AE29" s="48">
        <f>(W29-X29)/W29*100</f>
        <v>47.712933753943219</v>
      </c>
      <c r="AF29" s="48">
        <f>((W29-Y29)/W29*100)-AE29</f>
        <v>-6.0094637223974843</v>
      </c>
      <c r="AG29" s="48">
        <f t="shared" si="0"/>
        <v>26.608832807570991</v>
      </c>
      <c r="AH29" s="48">
        <f>(Z29-AA29)/W29*100</f>
        <v>23.359621451104097</v>
      </c>
      <c r="AI29" s="48">
        <f>AA29/W29*100</f>
        <v>8.3280757097791795</v>
      </c>
      <c r="AJ29" s="49">
        <f t="shared" si="1"/>
        <v>100.00000000000001</v>
      </c>
      <c r="AK29" s="50">
        <f t="shared" si="2"/>
        <v>63.53272870662461</v>
      </c>
    </row>
    <row r="30" spans="1:37" x14ac:dyDescent="0.2">
      <c r="A30">
        <v>29</v>
      </c>
      <c r="B30" t="s">
        <v>28</v>
      </c>
      <c r="C30" s="12" t="s">
        <v>29</v>
      </c>
      <c r="D30" s="13">
        <v>8</v>
      </c>
      <c r="E30" s="14" t="s">
        <v>30</v>
      </c>
      <c r="F30" s="13">
        <v>1</v>
      </c>
      <c r="G30" s="14" t="s">
        <v>31</v>
      </c>
      <c r="H30" s="13">
        <v>4</v>
      </c>
      <c r="I30" s="14" t="s">
        <v>32</v>
      </c>
      <c r="J30" s="15" t="s">
        <v>33</v>
      </c>
      <c r="L30" s="15" t="s">
        <v>37</v>
      </c>
      <c r="M30" s="16">
        <v>34.125</v>
      </c>
      <c r="N30" s="19">
        <v>49.5</v>
      </c>
      <c r="O30" s="19">
        <v>112.8</v>
      </c>
      <c r="P30" s="19">
        <v>55.836000000000006</v>
      </c>
      <c r="Q30" s="19">
        <v>4.05</v>
      </c>
      <c r="R30" s="19">
        <v>4.68</v>
      </c>
      <c r="S30" s="19">
        <v>35.4</v>
      </c>
      <c r="T30" s="19">
        <v>62.7</v>
      </c>
      <c r="U30" s="19">
        <v>36.56</v>
      </c>
      <c r="V30" s="19">
        <v>4.57</v>
      </c>
      <c r="W30" s="18">
        <v>5.63</v>
      </c>
      <c r="X30" s="19">
        <v>1.776</v>
      </c>
      <c r="Y30" s="19">
        <v>3.2759999999999998</v>
      </c>
      <c r="Z30" s="19">
        <v>2.1480000000000001</v>
      </c>
      <c r="AA30" s="19">
        <v>1.3109999999999999</v>
      </c>
      <c r="AB30" s="20">
        <f>Z30/$W30*100</f>
        <v>38.152753108348136</v>
      </c>
      <c r="AC30" s="20">
        <f>AA30/$W30*100</f>
        <v>23.285968028419184</v>
      </c>
      <c r="AE30" s="48">
        <f>(W30-X30)/W30*100</f>
        <v>68.454706927175849</v>
      </c>
      <c r="AF30" s="48">
        <f>((W30-Y30)/W30*100)-AE30</f>
        <v>-26.642984014209596</v>
      </c>
      <c r="AG30" s="48">
        <f t="shared" si="0"/>
        <v>20.03552397868561</v>
      </c>
      <c r="AH30" s="48">
        <f>(Z30-AA30)/W30*100</f>
        <v>14.866785079928956</v>
      </c>
      <c r="AI30" s="48">
        <f>AA30/W30*100</f>
        <v>23.285968028419184</v>
      </c>
      <c r="AJ30" s="49">
        <f t="shared" si="1"/>
        <v>100</v>
      </c>
      <c r="AK30" s="50">
        <f t="shared" si="2"/>
        <v>29.919253996447605</v>
      </c>
    </row>
    <row r="31" spans="1:37" x14ac:dyDescent="0.2">
      <c r="A31">
        <v>30</v>
      </c>
      <c r="B31" t="s">
        <v>28</v>
      </c>
      <c r="C31" s="12" t="s">
        <v>29</v>
      </c>
      <c r="D31" s="13">
        <v>8</v>
      </c>
      <c r="E31" s="14" t="s">
        <v>30</v>
      </c>
      <c r="F31" s="13">
        <v>1</v>
      </c>
      <c r="G31" s="14" t="s">
        <v>31</v>
      </c>
      <c r="H31" s="13">
        <v>4</v>
      </c>
      <c r="I31" s="14" t="s">
        <v>32</v>
      </c>
      <c r="J31" s="15" t="s">
        <v>33</v>
      </c>
      <c r="L31" s="15" t="s">
        <v>37</v>
      </c>
      <c r="M31" s="16">
        <v>47.035710000000002</v>
      </c>
      <c r="N31" s="19">
        <v>58.8</v>
      </c>
      <c r="O31" s="19">
        <v>150.28571428571431</v>
      </c>
      <c r="P31" s="19">
        <v>88.368000000000009</v>
      </c>
      <c r="Q31" s="19">
        <v>3.41</v>
      </c>
      <c r="R31" s="19">
        <v>3.07</v>
      </c>
      <c r="S31" s="19">
        <v>38.36</v>
      </c>
      <c r="T31" s="19">
        <v>71.2</v>
      </c>
      <c r="U31" s="19">
        <v>41.9</v>
      </c>
      <c r="V31" s="19">
        <v>5.69</v>
      </c>
      <c r="W31" s="18">
        <v>2.91</v>
      </c>
      <c r="X31" s="19">
        <v>1.0449999999999999</v>
      </c>
      <c r="Y31" s="19">
        <v>2.2879999999999998</v>
      </c>
      <c r="Z31" s="19">
        <v>0</v>
      </c>
      <c r="AA31" s="19">
        <v>0.9</v>
      </c>
      <c r="AB31" s="20">
        <f>Z31/$W31*100</f>
        <v>0</v>
      </c>
      <c r="AC31" s="20">
        <f>AA31/$W31*100</f>
        <v>30.927835051546392</v>
      </c>
      <c r="AE31" s="48">
        <f>(W31-X31)/W31*100</f>
        <v>64.089347079037807</v>
      </c>
      <c r="AF31" s="48">
        <f>((W31-Y31)/W31*100)-AE31</f>
        <v>-42.714776632302403</v>
      </c>
      <c r="AG31" s="48">
        <f t="shared" si="0"/>
        <v>78.625429553264595</v>
      </c>
      <c r="AH31" s="48">
        <f>(Z31-AA31)/W31*100</f>
        <v>-30.927835051546392</v>
      </c>
      <c r="AI31" s="48">
        <f>AA31/W31*100</f>
        <v>30.927835051546392</v>
      </c>
      <c r="AJ31" s="49">
        <f t="shared" si="1"/>
        <v>100</v>
      </c>
      <c r="AK31" s="50">
        <f t="shared" si="2"/>
        <v>3.6166666666666671</v>
      </c>
    </row>
    <row r="32" spans="1:37" x14ac:dyDescent="0.2">
      <c r="A32">
        <v>31</v>
      </c>
      <c r="B32" t="s">
        <v>28</v>
      </c>
      <c r="C32" s="12" t="s">
        <v>29</v>
      </c>
      <c r="D32" s="13">
        <v>8</v>
      </c>
      <c r="E32" s="14" t="s">
        <v>30</v>
      </c>
      <c r="F32" s="13">
        <v>1</v>
      </c>
      <c r="G32" s="14" t="s">
        <v>31</v>
      </c>
      <c r="H32" s="13">
        <v>4</v>
      </c>
      <c r="I32" s="14" t="s">
        <v>32</v>
      </c>
      <c r="J32" s="15" t="s">
        <v>33</v>
      </c>
      <c r="L32" s="15" t="s">
        <v>38</v>
      </c>
      <c r="M32" s="16">
        <v>27.9</v>
      </c>
      <c r="N32" s="19">
        <v>34.39</v>
      </c>
      <c r="O32" s="19">
        <v>124.8</v>
      </c>
      <c r="P32" s="19">
        <v>43.174080000000004</v>
      </c>
      <c r="Q32" s="19">
        <v>3.145</v>
      </c>
      <c r="R32" s="19">
        <v>5.5750000000000002</v>
      </c>
      <c r="S32" s="19">
        <v>32.454999999999998</v>
      </c>
      <c r="T32" s="19">
        <v>62.17</v>
      </c>
      <c r="U32" s="19">
        <v>36.104999999999997</v>
      </c>
      <c r="V32" s="19">
        <v>3.62</v>
      </c>
      <c r="W32" s="18">
        <v>6.91</v>
      </c>
      <c r="X32" s="19">
        <v>3.6135000000000002</v>
      </c>
      <c r="Y32" s="19">
        <v>4.2234999999999996</v>
      </c>
      <c r="Z32" s="19">
        <v>1.9864999999999999</v>
      </c>
      <c r="AA32" s="19">
        <v>0.25750000000000001</v>
      </c>
      <c r="AB32" s="20">
        <f>Z32/$W32*100</f>
        <v>28.748191027496379</v>
      </c>
      <c r="AC32" s="20">
        <f>AA32/$W32*100</f>
        <v>3.7264833574529663</v>
      </c>
      <c r="AE32" s="48">
        <f>(W32-X32)/W32*100</f>
        <v>47.706222865412443</v>
      </c>
      <c r="AF32" s="48">
        <f>((W32-Y32)/W32*100)-AE32</f>
        <v>-8.8277858176555597</v>
      </c>
      <c r="AG32" s="48">
        <f t="shared" si="0"/>
        <v>32.373371924746742</v>
      </c>
      <c r="AH32" s="48">
        <f>(Z32-AA32)/W32*100</f>
        <v>25.021707670043412</v>
      </c>
      <c r="AI32" s="48">
        <f>AA32/W32*100</f>
        <v>3.7264833574529663</v>
      </c>
      <c r="AJ32" s="49">
        <f t="shared" si="1"/>
        <v>100</v>
      </c>
      <c r="AK32" s="50">
        <f t="shared" si="2"/>
        <v>65.319196816208404</v>
      </c>
    </row>
    <row r="33" spans="1:49" x14ac:dyDescent="0.2">
      <c r="A33">
        <v>32</v>
      </c>
      <c r="B33" t="s">
        <v>28</v>
      </c>
      <c r="C33" s="12" t="s">
        <v>29</v>
      </c>
      <c r="D33" s="13">
        <v>8</v>
      </c>
      <c r="E33" s="14" t="s">
        <v>30</v>
      </c>
      <c r="F33" s="13">
        <v>1</v>
      </c>
      <c r="G33" s="14" t="s">
        <v>31</v>
      </c>
      <c r="H33" s="13">
        <v>4</v>
      </c>
      <c r="I33" s="14" t="s">
        <v>32</v>
      </c>
      <c r="J33" s="15" t="s">
        <v>33</v>
      </c>
      <c r="L33" s="15" t="s">
        <v>38</v>
      </c>
      <c r="M33" s="16">
        <v>47.75</v>
      </c>
      <c r="N33" s="19">
        <v>31.77</v>
      </c>
      <c r="O33" s="19">
        <v>250.4</v>
      </c>
      <c r="P33" s="19">
        <v>79.552080000000004</v>
      </c>
      <c r="Q33" s="19">
        <v>3.15</v>
      </c>
      <c r="R33" s="19">
        <v>3.78</v>
      </c>
      <c r="S33" s="19">
        <v>32.020000000000003</v>
      </c>
      <c r="T33" s="19">
        <v>62.41</v>
      </c>
      <c r="U33" s="19">
        <v>38.130000000000003</v>
      </c>
      <c r="V33" s="19">
        <v>5.15</v>
      </c>
      <c r="W33" s="18">
        <v>6.75</v>
      </c>
      <c r="X33" s="19">
        <v>2.504</v>
      </c>
      <c r="Y33" s="19">
        <v>4.069</v>
      </c>
      <c r="Z33" s="19">
        <v>1.296</v>
      </c>
      <c r="AA33" s="19">
        <v>1.7350000000000001</v>
      </c>
      <c r="AB33" s="20">
        <f>Z33/$W33*100</f>
        <v>19.2</v>
      </c>
      <c r="AC33" s="20">
        <f>AA33/$W33*100</f>
        <v>25.703703703703706</v>
      </c>
      <c r="AE33" s="48">
        <f>(W33-X33)/W33*100</f>
        <v>62.903703703703705</v>
      </c>
      <c r="AF33" s="48">
        <f>((W33-Y33)/W33*100)-AE33</f>
        <v>-23.185185185185183</v>
      </c>
      <c r="AG33" s="48">
        <f t="shared" si="0"/>
        <v>41.081481481481475</v>
      </c>
      <c r="AH33" s="48">
        <f>(Z33-AA33)/W33*100</f>
        <v>-6.5037037037037049</v>
      </c>
      <c r="AI33" s="48">
        <f>AA33/W33*100</f>
        <v>25.703703703703706</v>
      </c>
      <c r="AJ33" s="49">
        <f t="shared" si="1"/>
        <v>100</v>
      </c>
      <c r="AK33" s="50">
        <f t="shared" si="2"/>
        <v>29.943792592592597</v>
      </c>
    </row>
    <row r="34" spans="1:49" x14ac:dyDescent="0.2">
      <c r="A34">
        <v>33</v>
      </c>
      <c r="B34" t="s">
        <v>28</v>
      </c>
      <c r="C34" s="12" t="s">
        <v>29</v>
      </c>
      <c r="D34" s="13">
        <v>8</v>
      </c>
      <c r="E34" s="14" t="s">
        <v>30</v>
      </c>
      <c r="F34" s="13">
        <v>1</v>
      </c>
      <c r="G34" s="14" t="s">
        <v>31</v>
      </c>
      <c r="H34" s="13">
        <v>4</v>
      </c>
      <c r="I34" s="14" t="s">
        <v>32</v>
      </c>
      <c r="J34" s="15" t="s">
        <v>33</v>
      </c>
      <c r="L34" s="15" t="s">
        <v>38</v>
      </c>
      <c r="M34" s="16">
        <v>110.55</v>
      </c>
      <c r="N34" s="19">
        <v>61.82</v>
      </c>
      <c r="O34" s="19">
        <v>203.2</v>
      </c>
      <c r="P34" s="19">
        <v>125.61823999999999</v>
      </c>
      <c r="Q34" s="19">
        <v>3.31</v>
      </c>
      <c r="R34" s="19">
        <v>8.09</v>
      </c>
      <c r="S34" s="19">
        <v>35.229999999999997</v>
      </c>
      <c r="T34" s="19">
        <v>58.79</v>
      </c>
      <c r="U34" s="19">
        <v>36.94</v>
      </c>
      <c r="V34" s="19">
        <v>5.7</v>
      </c>
      <c r="W34" s="18">
        <v>6.48</v>
      </c>
      <c r="X34" s="19">
        <v>3.476</v>
      </c>
      <c r="Y34" s="19">
        <v>4.3570000000000002</v>
      </c>
      <c r="Z34" s="19">
        <v>0</v>
      </c>
      <c r="AA34" s="19">
        <v>2.1890000000000001</v>
      </c>
      <c r="AB34" s="20">
        <f>Z34/$W34*100</f>
        <v>0</v>
      </c>
      <c r="AC34" s="20">
        <f>AA34/$W34*100</f>
        <v>33.78086419753086</v>
      </c>
      <c r="AE34" s="48">
        <f>(W34-X34)/W34*100</f>
        <v>46.358024691358032</v>
      </c>
      <c r="AF34" s="48">
        <f>((W34-Y34)/W34*100)-AE34</f>
        <v>-13.595679012345691</v>
      </c>
      <c r="AG34" s="48">
        <f t="shared" si="0"/>
        <v>67.237654320987659</v>
      </c>
      <c r="AH34" s="48">
        <f>(Z34-AA34)/W34*100</f>
        <v>-33.78086419753086</v>
      </c>
      <c r="AI34" s="48">
        <f>AA34/W34*100</f>
        <v>33.78086419753086</v>
      </c>
      <c r="AJ34" s="49">
        <f t="shared" si="1"/>
        <v>100</v>
      </c>
      <c r="AK34" s="50">
        <f t="shared" si="2"/>
        <v>28.328302469135792</v>
      </c>
    </row>
    <row r="35" spans="1:49" x14ac:dyDescent="0.2">
      <c r="A35">
        <v>34</v>
      </c>
      <c r="B35" t="s">
        <v>28</v>
      </c>
      <c r="C35" s="12" t="s">
        <v>29</v>
      </c>
      <c r="D35" s="13">
        <v>8</v>
      </c>
      <c r="E35" s="14" t="s">
        <v>30</v>
      </c>
      <c r="F35" s="13">
        <v>1</v>
      </c>
      <c r="G35" s="14" t="s">
        <v>31</v>
      </c>
      <c r="H35" s="13">
        <v>4</v>
      </c>
      <c r="I35" s="14" t="s">
        <v>32</v>
      </c>
      <c r="J35" s="15" t="s">
        <v>33</v>
      </c>
      <c r="L35" s="15" t="s">
        <v>38</v>
      </c>
      <c r="M35" s="16">
        <v>54.383333333333333</v>
      </c>
      <c r="N35" s="19">
        <v>86.483333333333334</v>
      </c>
      <c r="O35" s="19">
        <v>58.459259259259262</v>
      </c>
      <c r="P35" s="19">
        <v>51.173490370370367</v>
      </c>
      <c r="Q35" s="19">
        <v>3.0266666666666668</v>
      </c>
      <c r="R35" s="19">
        <v>7.456666666666667</v>
      </c>
      <c r="S35" s="19">
        <v>31.583333333333332</v>
      </c>
      <c r="T35" s="19">
        <v>63.776666666666671</v>
      </c>
      <c r="U35" s="19">
        <v>33.993333333333332</v>
      </c>
      <c r="V35" s="19">
        <v>4.66</v>
      </c>
      <c r="W35" s="18">
        <v>9.49</v>
      </c>
      <c r="X35" s="19">
        <v>5.155666666666666</v>
      </c>
      <c r="Y35" s="19">
        <v>5.0019999999999998</v>
      </c>
      <c r="Z35" s="19">
        <v>2.1383333333333332</v>
      </c>
      <c r="AA35" s="19">
        <v>1.454</v>
      </c>
      <c r="AB35" s="20">
        <f>Z35/$W35*100</f>
        <v>22.532490340709515</v>
      </c>
      <c r="AC35" s="20">
        <f>AA35/$W35*100</f>
        <v>15.321390937829293</v>
      </c>
      <c r="AE35" s="19">
        <f>(W35-X35)/W35*100</f>
        <v>45.672637864418697</v>
      </c>
      <c r="AF35" s="19">
        <f>((W35-Y35)/W35*100)-AE35</f>
        <v>1.61924833157709</v>
      </c>
      <c r="AG35" s="19">
        <f t="shared" si="0"/>
        <v>30.175623463294698</v>
      </c>
      <c r="AH35" s="19">
        <f>(Z35-AA35)/W35*100</f>
        <v>7.2110994028802233</v>
      </c>
      <c r="AI35" s="19">
        <f>AA35/W35*100</f>
        <v>15.321390937829293</v>
      </c>
      <c r="AJ35" s="43">
        <f t="shared" si="1"/>
        <v>100</v>
      </c>
      <c r="AK35" s="44">
        <f t="shared" si="2"/>
        <v>63.998254302774846</v>
      </c>
    </row>
    <row r="36" spans="1:49" s="23" customFormat="1" x14ac:dyDescent="0.2">
      <c r="A36"/>
      <c r="B36"/>
      <c r="C36"/>
      <c r="D36" s="22"/>
      <c r="E36" s="15"/>
      <c r="F36" s="22"/>
      <c r="G36" s="15"/>
      <c r="H36" s="22"/>
      <c r="I36"/>
      <c r="J36" s="15"/>
      <c r="K36" s="36"/>
      <c r="L36" s="15"/>
      <c r="M36" s="45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/>
      <c r="AE36"/>
      <c r="AF36"/>
      <c r="AG36"/>
      <c r="AH36"/>
      <c r="AI36"/>
      <c r="AJ36"/>
      <c r="AK36"/>
      <c r="AN36"/>
      <c r="AO36"/>
      <c r="AP36"/>
      <c r="AQ36"/>
      <c r="AR36"/>
      <c r="AS36"/>
      <c r="AT36"/>
      <c r="AU36"/>
      <c r="AV36"/>
      <c r="AW36"/>
    </row>
    <row r="37" spans="1:49" s="23" customFormat="1" x14ac:dyDescent="0.2">
      <c r="A37"/>
      <c r="B37"/>
      <c r="C37"/>
      <c r="D37" s="22"/>
      <c r="E37" s="15"/>
      <c r="F37" s="22"/>
      <c r="G37" s="15"/>
      <c r="H37" s="22"/>
      <c r="I37"/>
      <c r="J37" s="15"/>
      <c r="K37" s="36"/>
      <c r="L37" s="15"/>
      <c r="M37" s="45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/>
      <c r="AE37"/>
      <c r="AF37"/>
      <c r="AG37"/>
      <c r="AH37"/>
      <c r="AI37"/>
      <c r="AJ37"/>
      <c r="AK37"/>
      <c r="AN37"/>
      <c r="AO37"/>
      <c r="AP37"/>
      <c r="AQ37"/>
      <c r="AR37"/>
      <c r="AS37"/>
      <c r="AT37"/>
      <c r="AU37"/>
      <c r="AV37"/>
      <c r="AW37"/>
    </row>
    <row r="38" spans="1:49" x14ac:dyDescent="0.2">
      <c r="I38"/>
      <c r="K38" s="36"/>
      <c r="M38" s="45"/>
      <c r="W38" s="19"/>
      <c r="AD38"/>
    </row>
    <row r="39" spans="1:49" x14ac:dyDescent="0.2">
      <c r="I39"/>
      <c r="K39" s="36"/>
      <c r="M39" s="45"/>
      <c r="W39" s="19"/>
      <c r="AD39"/>
    </row>
    <row r="40" spans="1:49" x14ac:dyDescent="0.2">
      <c r="I40"/>
      <c r="K40" s="36"/>
      <c r="M40" s="45"/>
      <c r="W40" s="19"/>
      <c r="AD40"/>
    </row>
    <row r="41" spans="1:49" x14ac:dyDescent="0.2">
      <c r="I41"/>
      <c r="K41" s="36"/>
      <c r="M41" s="45"/>
      <c r="W41" s="19"/>
      <c r="AD41"/>
    </row>
    <row r="42" spans="1:49" x14ac:dyDescent="0.2">
      <c r="I42"/>
      <c r="K42" s="36"/>
      <c r="M42" s="45"/>
      <c r="W42" s="19"/>
      <c r="AD42"/>
    </row>
    <row r="43" spans="1:49" x14ac:dyDescent="0.2">
      <c r="I43"/>
      <c r="K43" s="36"/>
      <c r="M43" s="45"/>
      <c r="W43" s="19"/>
      <c r="AD43"/>
    </row>
    <row r="44" spans="1:49" x14ac:dyDescent="0.2">
      <c r="I44"/>
      <c r="K44" s="36"/>
      <c r="M44" s="45"/>
      <c r="W44" s="19"/>
      <c r="AD44"/>
    </row>
    <row r="45" spans="1:49" x14ac:dyDescent="0.2">
      <c r="I45"/>
      <c r="K45" s="36"/>
      <c r="M45" s="45"/>
      <c r="W45" s="19"/>
      <c r="AD45"/>
    </row>
    <row r="46" spans="1:49" x14ac:dyDescent="0.2">
      <c r="I46"/>
      <c r="K46" s="36"/>
      <c r="M46" s="45"/>
      <c r="W46" s="19"/>
      <c r="AD46"/>
    </row>
    <row r="47" spans="1:49" x14ac:dyDescent="0.2">
      <c r="I47"/>
      <c r="K47" s="36"/>
      <c r="M47" s="45"/>
      <c r="W47" s="19"/>
      <c r="AD47"/>
    </row>
    <row r="48" spans="1:49" x14ac:dyDescent="0.2">
      <c r="I48"/>
      <c r="K48" s="36"/>
      <c r="M48" s="45"/>
      <c r="W48" s="19"/>
      <c r="AD48"/>
    </row>
    <row r="49" spans="9:30" x14ac:dyDescent="0.2">
      <c r="I49"/>
      <c r="K49" s="36"/>
      <c r="M49" s="45"/>
      <c r="W49" s="19"/>
      <c r="AD49"/>
    </row>
    <row r="50" spans="9:30" x14ac:dyDescent="0.2">
      <c r="I50"/>
      <c r="K50" s="36"/>
      <c r="M50" s="45"/>
      <c r="W50" s="19"/>
      <c r="AD50"/>
    </row>
    <row r="51" spans="9:30" x14ac:dyDescent="0.2">
      <c r="I51"/>
      <c r="K51" s="36"/>
      <c r="M51" s="45"/>
      <c r="W51" s="19"/>
      <c r="AD51"/>
    </row>
    <row r="52" spans="9:30" x14ac:dyDescent="0.2">
      <c r="I52"/>
      <c r="K52" s="36"/>
      <c r="M52" s="45"/>
      <c r="W52" s="19"/>
      <c r="AD52"/>
    </row>
    <row r="53" spans="9:30" x14ac:dyDescent="0.2">
      <c r="I53"/>
      <c r="K53" s="36"/>
      <c r="M53" s="45"/>
      <c r="W53" s="19"/>
      <c r="AD53"/>
    </row>
    <row r="54" spans="9:30" x14ac:dyDescent="0.2">
      <c r="I54"/>
      <c r="K54" s="36"/>
      <c r="M54" s="45"/>
      <c r="W54" s="19"/>
      <c r="AD54"/>
    </row>
    <row r="55" spans="9:30" x14ac:dyDescent="0.2">
      <c r="I55"/>
      <c r="K55" s="36"/>
      <c r="M55" s="45"/>
      <c r="W55" s="19"/>
      <c r="AD55"/>
    </row>
    <row r="56" spans="9:30" x14ac:dyDescent="0.2">
      <c r="I56"/>
      <c r="K56" s="36"/>
      <c r="M56" s="45"/>
      <c r="W56" s="19"/>
      <c r="AD56"/>
    </row>
    <row r="57" spans="9:30" x14ac:dyDescent="0.2">
      <c r="I57"/>
      <c r="K57" s="36"/>
      <c r="M57" s="45"/>
      <c r="W57" s="19"/>
      <c r="AD57"/>
    </row>
    <row r="58" spans="9:30" x14ac:dyDescent="0.2">
      <c r="I58"/>
      <c r="K58" s="36"/>
      <c r="M58" s="45"/>
      <c r="W58" s="19"/>
      <c r="AD58"/>
    </row>
    <row r="59" spans="9:30" x14ac:dyDescent="0.2">
      <c r="I59"/>
      <c r="K59" s="36"/>
      <c r="M59" s="45"/>
      <c r="W59" s="19"/>
      <c r="AD59"/>
    </row>
    <row r="60" spans="9:30" x14ac:dyDescent="0.2">
      <c r="I60"/>
      <c r="K60" s="36"/>
      <c r="M60" s="45"/>
      <c r="W60" s="19"/>
      <c r="AD60"/>
    </row>
    <row r="61" spans="9:30" x14ac:dyDescent="0.2">
      <c r="I61"/>
      <c r="K61" s="36"/>
      <c r="M61" s="45"/>
      <c r="W61" s="19"/>
      <c r="AD61"/>
    </row>
    <row r="62" spans="9:30" x14ac:dyDescent="0.2">
      <c r="I62"/>
      <c r="K62" s="36"/>
      <c r="M62" s="45"/>
      <c r="W62" s="19"/>
      <c r="AD62"/>
    </row>
    <row r="63" spans="9:30" x14ac:dyDescent="0.2">
      <c r="I63"/>
      <c r="K63" s="36"/>
      <c r="M63" s="45"/>
      <c r="W63" s="19"/>
      <c r="AD63"/>
    </row>
    <row r="64" spans="9:30" x14ac:dyDescent="0.2">
      <c r="I64"/>
      <c r="K64" s="36"/>
      <c r="M64" s="45"/>
      <c r="W64" s="19"/>
      <c r="AD64"/>
    </row>
    <row r="65" spans="9:30" x14ac:dyDescent="0.2">
      <c r="I65"/>
      <c r="K65" s="36"/>
      <c r="M65" s="45"/>
      <c r="W65" s="19"/>
      <c r="AD65"/>
    </row>
    <row r="66" spans="9:30" x14ac:dyDescent="0.2">
      <c r="I66"/>
      <c r="K66" s="36"/>
      <c r="M66" s="45"/>
      <c r="W66" s="19"/>
      <c r="AD66"/>
    </row>
    <row r="67" spans="9:30" x14ac:dyDescent="0.2">
      <c r="I67"/>
      <c r="K67" s="36"/>
      <c r="M67" s="45"/>
      <c r="W67" s="19"/>
      <c r="AD67"/>
    </row>
    <row r="68" spans="9:30" x14ac:dyDescent="0.2">
      <c r="I68"/>
      <c r="K68" s="36"/>
      <c r="M68" s="45"/>
      <c r="W68" s="19"/>
      <c r="AD68"/>
    </row>
    <row r="69" spans="9:30" x14ac:dyDescent="0.2">
      <c r="I69"/>
      <c r="K69" s="36"/>
      <c r="M69" s="45"/>
      <c r="W69" s="19"/>
      <c r="AD69"/>
    </row>
    <row r="70" spans="9:30" x14ac:dyDescent="0.2">
      <c r="I70"/>
      <c r="K70" s="36"/>
      <c r="M70" s="45"/>
      <c r="W70" s="19"/>
      <c r="AD70"/>
    </row>
    <row r="71" spans="9:30" x14ac:dyDescent="0.2">
      <c r="I71"/>
      <c r="K71" s="36"/>
      <c r="M71" s="45"/>
      <c r="W71" s="19"/>
      <c r="AD71"/>
    </row>
    <row r="72" spans="9:30" x14ac:dyDescent="0.2">
      <c r="I72"/>
      <c r="K72" s="36"/>
      <c r="M72" s="45"/>
      <c r="W72" s="19"/>
      <c r="AD72"/>
    </row>
    <row r="73" spans="9:30" x14ac:dyDescent="0.2">
      <c r="I73"/>
      <c r="K73" s="36"/>
      <c r="M73" s="45"/>
      <c r="W73" s="19"/>
      <c r="AD73"/>
    </row>
    <row r="74" spans="9:30" x14ac:dyDescent="0.2">
      <c r="I74"/>
      <c r="K74" s="36"/>
      <c r="M74" s="45"/>
      <c r="W74" s="19"/>
      <c r="AD74"/>
    </row>
    <row r="75" spans="9:30" x14ac:dyDescent="0.2">
      <c r="I75"/>
      <c r="K75" s="36"/>
      <c r="M75" s="45"/>
      <c r="W75" s="19"/>
      <c r="AD75"/>
    </row>
    <row r="76" spans="9:30" x14ac:dyDescent="0.2">
      <c r="I76"/>
      <c r="K76" s="36"/>
      <c r="M76" s="45"/>
      <c r="W76" s="19"/>
      <c r="AD76"/>
    </row>
    <row r="77" spans="9:30" x14ac:dyDescent="0.2">
      <c r="I77"/>
      <c r="K77" s="36"/>
      <c r="M77" s="45"/>
      <c r="W77" s="19"/>
      <c r="AD77"/>
    </row>
    <row r="78" spans="9:30" x14ac:dyDescent="0.2">
      <c r="I78"/>
      <c r="K78" s="36"/>
      <c r="M78" s="45"/>
      <c r="W78" s="19"/>
      <c r="AD78"/>
    </row>
    <row r="79" spans="9:30" x14ac:dyDescent="0.2">
      <c r="I79"/>
      <c r="K79" s="36"/>
      <c r="M79" s="45"/>
      <c r="W79" s="19"/>
      <c r="AD79"/>
    </row>
    <row r="80" spans="9:30" x14ac:dyDescent="0.2">
      <c r="I80"/>
      <c r="K80" s="36"/>
      <c r="M80" s="45"/>
      <c r="W80" s="19"/>
      <c r="AD80"/>
    </row>
    <row r="81" spans="9:30" x14ac:dyDescent="0.2">
      <c r="I81"/>
      <c r="K81" s="36"/>
      <c r="M81" s="45"/>
      <c r="W81" s="19"/>
      <c r="AD81"/>
    </row>
    <row r="82" spans="9:30" x14ac:dyDescent="0.2">
      <c r="I82"/>
      <c r="K82" s="36"/>
      <c r="M82" s="45"/>
      <c r="W82" s="19"/>
      <c r="AD82"/>
    </row>
    <row r="83" spans="9:30" x14ac:dyDescent="0.2">
      <c r="I83"/>
      <c r="K83" s="36"/>
      <c r="M83" s="45"/>
      <c r="W83" s="19"/>
      <c r="AD83"/>
    </row>
    <row r="84" spans="9:30" x14ac:dyDescent="0.2">
      <c r="I84"/>
      <c r="K84" s="36"/>
      <c r="M84" s="45"/>
      <c r="W84" s="19"/>
      <c r="AD84"/>
    </row>
    <row r="85" spans="9:30" x14ac:dyDescent="0.2">
      <c r="I85"/>
      <c r="K85" s="36"/>
      <c r="M85" s="45"/>
      <c r="W85" s="19"/>
      <c r="AD85"/>
    </row>
    <row r="86" spans="9:30" x14ac:dyDescent="0.2">
      <c r="I86"/>
      <c r="K86" s="36"/>
      <c r="M86" s="45"/>
      <c r="W86" s="19"/>
      <c r="AD86"/>
    </row>
    <row r="87" spans="9:30" x14ac:dyDescent="0.2">
      <c r="I87"/>
      <c r="K87" s="36"/>
      <c r="M87" s="45"/>
      <c r="W87" s="19"/>
      <c r="AD87"/>
    </row>
    <row r="88" spans="9:30" x14ac:dyDescent="0.2">
      <c r="I88"/>
      <c r="K88" s="36"/>
      <c r="M88" s="45"/>
      <c r="W88" s="19"/>
      <c r="AD88"/>
    </row>
    <row r="89" spans="9:30" x14ac:dyDescent="0.2">
      <c r="I89"/>
      <c r="K89" s="36"/>
      <c r="M89" s="45"/>
      <c r="W89" s="19"/>
      <c r="AD89"/>
    </row>
    <row r="90" spans="9:30" x14ac:dyDescent="0.2">
      <c r="I90"/>
      <c r="K90" s="36"/>
      <c r="M90" s="45"/>
      <c r="W90" s="19"/>
      <c r="AD90"/>
    </row>
    <row r="91" spans="9:30" x14ac:dyDescent="0.2">
      <c r="I91"/>
      <c r="K91" s="36"/>
      <c r="M91" s="45"/>
      <c r="W91" s="19"/>
      <c r="AD91"/>
    </row>
    <row r="92" spans="9:30" x14ac:dyDescent="0.2">
      <c r="I92"/>
      <c r="K92" s="36"/>
      <c r="M92" s="45"/>
      <c r="W92" s="19"/>
      <c r="AD92"/>
    </row>
    <row r="93" spans="9:30" x14ac:dyDescent="0.2">
      <c r="I93"/>
      <c r="K93" s="36"/>
      <c r="M93" s="45"/>
      <c r="W93" s="19"/>
      <c r="AD93"/>
    </row>
    <row r="94" spans="9:30" x14ac:dyDescent="0.2">
      <c r="I94"/>
      <c r="K94" s="36"/>
      <c r="M94" s="45"/>
      <c r="W94" s="19"/>
      <c r="AD94"/>
    </row>
    <row r="95" spans="9:30" x14ac:dyDescent="0.2">
      <c r="I95"/>
      <c r="K95" s="36"/>
      <c r="M95" s="45"/>
      <c r="W95" s="19"/>
      <c r="AD95"/>
    </row>
  </sheetData>
  <pageMargins left="0.75" right="0.75" top="1" bottom="1" header="0.5" footer="0.5"/>
  <pageSetup paperSize="9" scale="10" orientation="landscape" horizontalDpi="300" verticalDpi="300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9788-787D-4517-83A6-D4C0579ABB61}">
  <dimension ref="A1:L16"/>
  <sheetViews>
    <sheetView workbookViewId="0">
      <selection activeCell="J21" sqref="J21"/>
    </sheetView>
  </sheetViews>
  <sheetFormatPr defaultRowHeight="12.75" x14ac:dyDescent="0.2"/>
  <cols>
    <col min="1" max="1" width="17.85546875" bestFit="1" customWidth="1"/>
    <col min="2" max="2" width="12.5703125" bestFit="1" customWidth="1"/>
    <col min="3" max="3" width="11.5703125" bestFit="1" customWidth="1"/>
    <col min="4" max="4" width="12.5703125" bestFit="1" customWidth="1"/>
    <col min="5" max="5" width="11.5703125" bestFit="1" customWidth="1"/>
    <col min="6" max="6" width="11.42578125" bestFit="1" customWidth="1"/>
    <col min="7" max="7" width="15.140625" bestFit="1" customWidth="1"/>
    <col min="8" max="8" width="11.7109375" bestFit="1" customWidth="1"/>
    <col min="9" max="11" width="12.85546875" bestFit="1" customWidth="1"/>
    <col min="12" max="12" width="11.85546875" bestFit="1" customWidth="1"/>
  </cols>
  <sheetData>
    <row r="1" spans="1:12" x14ac:dyDescent="0.2">
      <c r="A1" s="82" t="s">
        <v>154</v>
      </c>
    </row>
    <row r="3" spans="1:12" x14ac:dyDescent="0.2">
      <c r="A3" t="s">
        <v>9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12</v>
      </c>
    </row>
    <row r="4" spans="1:12" x14ac:dyDescent="0.2">
      <c r="A4" t="s">
        <v>34</v>
      </c>
      <c r="B4" s="44">
        <v>8.3632051538461543</v>
      </c>
      <c r="C4" s="44">
        <v>15.638788461538462</v>
      </c>
      <c r="D4" s="44">
        <v>106.41128205128206</v>
      </c>
      <c r="E4" s="44">
        <v>18.112084991452996</v>
      </c>
      <c r="F4" s="44">
        <v>3.29</v>
      </c>
      <c r="G4" s="44">
        <v>12.610769230769229</v>
      </c>
      <c r="H4" s="44">
        <v>17.330769230769231</v>
      </c>
      <c r="I4" s="44">
        <v>43.859230769230763</v>
      </c>
      <c r="J4" s="44">
        <v>21.556923076923077</v>
      </c>
      <c r="K4" s="44">
        <v>2.1430769230769235</v>
      </c>
      <c r="L4" s="44">
        <v>17.904615384615383</v>
      </c>
    </row>
    <row r="5" spans="1:12" x14ac:dyDescent="0.2">
      <c r="A5" t="s">
        <v>34</v>
      </c>
      <c r="B5" s="44">
        <v>22.815277500000001</v>
      </c>
      <c r="C5" s="44">
        <v>15.638788461538462</v>
      </c>
      <c r="D5" s="44">
        <v>184.99</v>
      </c>
      <c r="E5" s="44">
        <v>30.398658999999999</v>
      </c>
      <c r="F5" s="44">
        <v>3.0762499999999999</v>
      </c>
      <c r="G5" s="44">
        <v>10.11125</v>
      </c>
      <c r="H5" s="44">
        <v>18.483750000000001</v>
      </c>
      <c r="I5" s="44">
        <v>44.28</v>
      </c>
      <c r="J5" s="44">
        <v>21.678750000000001</v>
      </c>
      <c r="K5" s="44">
        <v>1.1074999999999999</v>
      </c>
      <c r="L5" s="44">
        <v>15.623749999999999</v>
      </c>
    </row>
    <row r="6" spans="1:12" x14ac:dyDescent="0.2">
      <c r="A6" t="s">
        <v>34</v>
      </c>
      <c r="B6" s="44">
        <v>14.911892499999999</v>
      </c>
      <c r="C6" s="44">
        <v>15.638788461538462</v>
      </c>
      <c r="D6" s="44">
        <v>133.80777777777777</v>
      </c>
      <c r="E6" s="44">
        <v>20.965452166666665</v>
      </c>
      <c r="F6" s="44">
        <v>3.370625</v>
      </c>
      <c r="G6" s="44">
        <v>11.2125</v>
      </c>
      <c r="H6" s="44">
        <v>19.024374999999999</v>
      </c>
      <c r="I6" s="44">
        <v>46.380625000000002</v>
      </c>
      <c r="J6" s="44">
        <v>23.014375000000001</v>
      </c>
      <c r="K6" s="44">
        <v>1.7268749999999999</v>
      </c>
      <c r="L6" s="44">
        <v>16.48</v>
      </c>
    </row>
    <row r="7" spans="1:12" x14ac:dyDescent="0.2">
      <c r="A7" t="s">
        <v>34</v>
      </c>
      <c r="B7" s="44">
        <v>52.475000000000001</v>
      </c>
      <c r="C7" s="44">
        <v>15.638788461538462</v>
      </c>
      <c r="D7" s="44">
        <v>359.2</v>
      </c>
      <c r="E7" s="44">
        <v>50.370639999999995</v>
      </c>
      <c r="F7" s="44">
        <v>2.93</v>
      </c>
      <c r="G7" s="44">
        <v>8.76</v>
      </c>
      <c r="H7" s="44">
        <v>23.684999999999999</v>
      </c>
      <c r="I7" s="44">
        <v>46.46</v>
      </c>
      <c r="J7" s="44">
        <v>26.774999999999999</v>
      </c>
      <c r="K7" s="44">
        <v>3.0649999999999999</v>
      </c>
      <c r="L7" s="44">
        <v>15.98</v>
      </c>
    </row>
    <row r="8" spans="1:12" x14ac:dyDescent="0.2">
      <c r="A8" t="s">
        <v>34</v>
      </c>
      <c r="B8" s="44">
        <v>30.74666666666667</v>
      </c>
      <c r="C8" s="44">
        <v>15.638788461538462</v>
      </c>
      <c r="D8" s="44">
        <v>176.26666666666668</v>
      </c>
      <c r="E8" s="44">
        <v>27.199386666666669</v>
      </c>
      <c r="F8" s="44">
        <v>3.1266666666666665</v>
      </c>
      <c r="G8" s="44">
        <v>10.316666666666666</v>
      </c>
      <c r="H8" s="44">
        <v>20.023333333333333</v>
      </c>
      <c r="I8" s="44">
        <v>46.66</v>
      </c>
      <c r="J8" s="44">
        <v>23.43</v>
      </c>
      <c r="K8" s="44">
        <v>2.3166666666666664</v>
      </c>
      <c r="L8" s="44">
        <v>13.71</v>
      </c>
    </row>
    <row r="9" spans="1:12" x14ac:dyDescent="0.2">
      <c r="A9" t="s">
        <v>34</v>
      </c>
      <c r="B9" s="44">
        <v>9.1594382142857143</v>
      </c>
      <c r="C9" s="44">
        <v>11.713999999999999</v>
      </c>
      <c r="D9" s="44">
        <v>98.973522984951543</v>
      </c>
      <c r="E9" s="44">
        <v>11.68560419130076</v>
      </c>
      <c r="F9" s="44">
        <v>3.8121428571428568</v>
      </c>
      <c r="G9" s="44">
        <v>13.703571428571427</v>
      </c>
      <c r="H9" s="44">
        <v>16.313571428571429</v>
      </c>
      <c r="I9" s="44">
        <v>48.40642857142857</v>
      </c>
      <c r="J9" s="44">
        <v>22.710714285714293</v>
      </c>
      <c r="K9" s="44">
        <v>2.3842857142857143</v>
      </c>
      <c r="L9" s="44">
        <v>23.987857142857141</v>
      </c>
    </row>
    <row r="10" spans="1:12" x14ac:dyDescent="0.2">
      <c r="A10" t="s">
        <v>34</v>
      </c>
      <c r="B10" s="44">
        <v>23.088750000000001</v>
      </c>
      <c r="C10" s="44">
        <v>11.713999999999999</v>
      </c>
      <c r="D10" s="44">
        <v>167.97600000000003</v>
      </c>
      <c r="E10" s="44">
        <v>19.271694400000001</v>
      </c>
      <c r="F10" s="44">
        <v>3.6070000000000002</v>
      </c>
      <c r="G10" s="44">
        <v>13.242000000000001</v>
      </c>
      <c r="H10" s="44">
        <v>18.302</v>
      </c>
      <c r="I10" s="44">
        <v>49.122</v>
      </c>
      <c r="J10" s="44">
        <v>24.069000000000003</v>
      </c>
      <c r="K10" s="44">
        <v>2.1829999999999998</v>
      </c>
      <c r="L10" s="44">
        <v>21.250999999999998</v>
      </c>
    </row>
    <row r="11" spans="1:12" x14ac:dyDescent="0.2">
      <c r="A11" t="s">
        <v>34</v>
      </c>
      <c r="B11" s="44">
        <v>25.414999999999999</v>
      </c>
      <c r="C11" s="44">
        <v>9.2151999999999994</v>
      </c>
      <c r="D11" s="44">
        <v>175.6</v>
      </c>
      <c r="E11" s="44">
        <v>17.28284</v>
      </c>
      <c r="F11" s="44">
        <v>3.8149999999999999</v>
      </c>
      <c r="G11" s="44">
        <v>13.53</v>
      </c>
      <c r="H11" s="44">
        <v>21.155000000000001</v>
      </c>
      <c r="I11" s="44">
        <v>51.02</v>
      </c>
      <c r="J11" s="44">
        <v>26.585000000000001</v>
      </c>
      <c r="K11" s="44">
        <v>3.44</v>
      </c>
      <c r="L11" s="44">
        <v>23.05</v>
      </c>
    </row>
    <row r="12" spans="1:12" x14ac:dyDescent="0.2">
      <c r="A12" t="s">
        <v>34</v>
      </c>
      <c r="B12" s="44">
        <v>18.3</v>
      </c>
      <c r="C12" s="44">
        <v>9.2151999999999994</v>
      </c>
      <c r="D12" s="44">
        <v>187.13333333333335</v>
      </c>
      <c r="E12" s="44">
        <v>17.145533333333336</v>
      </c>
      <c r="F12" s="44">
        <v>3.5883333333333329</v>
      </c>
      <c r="G12" s="44">
        <v>12.988333333333332</v>
      </c>
      <c r="H12" s="44">
        <v>19.811666666666667</v>
      </c>
      <c r="I12" s="44">
        <v>53.18</v>
      </c>
      <c r="J12" s="44">
        <v>25.7</v>
      </c>
      <c r="K12" s="44">
        <v>2.2050000000000001</v>
      </c>
      <c r="L12" s="44">
        <v>22.074999999999999</v>
      </c>
    </row>
    <row r="13" spans="1:12" x14ac:dyDescent="0.2">
      <c r="A13" t="s">
        <v>34</v>
      </c>
      <c r="B13" s="44">
        <v>11.555</v>
      </c>
      <c r="C13" s="44">
        <v>9.2151999999999994</v>
      </c>
      <c r="D13" s="44">
        <v>108.16</v>
      </c>
      <c r="E13" s="44">
        <v>9.7141279999999988</v>
      </c>
      <c r="F13" s="44">
        <v>3.62</v>
      </c>
      <c r="G13" s="44">
        <v>14.087999999999999</v>
      </c>
      <c r="H13" s="44">
        <v>17.834</v>
      </c>
      <c r="I13" s="44">
        <v>53.902000000000001</v>
      </c>
      <c r="J13" s="44">
        <v>24.72</v>
      </c>
      <c r="K13" s="44">
        <v>2.726</v>
      </c>
      <c r="L13" s="44">
        <v>24.342000000000002</v>
      </c>
    </row>
    <row r="14" spans="1:12" x14ac:dyDescent="0.2">
      <c r="A14" t="s">
        <v>34</v>
      </c>
      <c r="B14" s="44">
        <v>42.375</v>
      </c>
      <c r="C14" s="44">
        <v>11.713999999999999</v>
      </c>
      <c r="D14" s="44">
        <v>232</v>
      </c>
      <c r="E14" s="44">
        <v>28.549599999999998</v>
      </c>
      <c r="F14" s="44">
        <v>2.9449999999999998</v>
      </c>
      <c r="G14" s="44">
        <v>11.685</v>
      </c>
      <c r="H14" s="44">
        <v>22.215</v>
      </c>
      <c r="I14" s="44">
        <v>54.325000000000003</v>
      </c>
      <c r="J14" s="44">
        <v>27.355</v>
      </c>
      <c r="K14" s="44">
        <v>2.16</v>
      </c>
      <c r="L14" s="44">
        <v>18.965</v>
      </c>
    </row>
    <row r="15" spans="1:12" x14ac:dyDescent="0.2">
      <c r="A15" t="s">
        <v>34</v>
      </c>
      <c r="B15" s="44">
        <v>54.5</v>
      </c>
      <c r="C15" s="44">
        <v>9.2151999999999994</v>
      </c>
      <c r="D15" s="44">
        <v>439.2</v>
      </c>
      <c r="E15" s="44">
        <v>36.980640000000001</v>
      </c>
      <c r="F15" s="44">
        <v>2.76</v>
      </c>
      <c r="G15" s="44">
        <v>13.21</v>
      </c>
      <c r="H15" s="44">
        <v>23.87</v>
      </c>
      <c r="I15" s="44">
        <v>56.59</v>
      </c>
      <c r="J15" s="44">
        <v>29.86</v>
      </c>
      <c r="K15" s="44">
        <v>2.95</v>
      </c>
      <c r="L15" s="44">
        <v>21.06</v>
      </c>
    </row>
    <row r="16" spans="1:12" x14ac:dyDescent="0.2">
      <c r="A16" t="s">
        <v>34</v>
      </c>
      <c r="B16" s="44">
        <v>39.8125</v>
      </c>
      <c r="C16" s="44">
        <v>9.2151999999999994</v>
      </c>
      <c r="D16" s="44">
        <v>221.6</v>
      </c>
      <c r="E16" s="44">
        <v>21.074160000000003</v>
      </c>
      <c r="F16" s="44">
        <v>3.97</v>
      </c>
      <c r="G16" s="44">
        <v>11.85</v>
      </c>
      <c r="H16" s="44">
        <v>24.01</v>
      </c>
      <c r="I16" s="44">
        <v>57.28</v>
      </c>
      <c r="J16" s="44">
        <v>30.47</v>
      </c>
      <c r="K16" s="44">
        <v>2.21</v>
      </c>
      <c r="L16" s="44">
        <v>22.66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0FB0-FE6F-4E71-8720-7339700F6C27}">
  <sheetPr>
    <pageSetUpPr fitToPage="1"/>
  </sheetPr>
  <dimension ref="A1:AX86"/>
  <sheetViews>
    <sheetView topLeftCell="AL1" zoomScaleNormal="100" workbookViewId="0">
      <selection activeCell="AS4" sqref="AS4"/>
    </sheetView>
  </sheetViews>
  <sheetFormatPr defaultRowHeight="12.75" x14ac:dyDescent="0.2"/>
  <cols>
    <col min="4" max="4" width="9.140625" style="22"/>
    <col min="5" max="5" width="11" style="15" customWidth="1"/>
    <col min="6" max="6" width="9.140625" style="22"/>
    <col min="7" max="7" width="22.85546875" style="15" customWidth="1"/>
    <col min="8" max="8" width="9.140625" style="22"/>
    <col min="9" max="9" width="27.7109375" style="15" customWidth="1"/>
    <col min="10" max="10" width="28.140625" style="15" customWidth="1"/>
    <col min="11" max="11" width="14.140625" style="17" hidden="1" customWidth="1"/>
    <col min="12" max="12" width="15.5703125" style="15" customWidth="1"/>
    <col min="13" max="13" width="9.140625" style="16"/>
    <col min="14" max="21" width="9.140625" style="19"/>
    <col min="22" max="22" width="8.42578125" style="19" customWidth="1"/>
    <col min="23" max="23" width="9.140625" style="18"/>
    <col min="24" max="24" width="9.140625" style="19"/>
    <col min="25" max="25" width="8" style="19" customWidth="1"/>
    <col min="26" max="27" width="9.140625" style="19"/>
    <col min="28" max="28" width="10.28515625" style="19" customWidth="1"/>
    <col min="29" max="29" width="9.140625" style="19"/>
    <col min="30" max="30" width="9.140625" style="21"/>
    <col min="31" max="31" width="10" bestFit="1" customWidth="1"/>
    <col min="38" max="39" width="9.140625" style="23"/>
    <col min="40" max="40" width="16.85546875" bestFit="1" customWidth="1"/>
    <col min="41" max="41" width="17.28515625" bestFit="1" customWidth="1"/>
    <col min="42" max="42" width="15.42578125" bestFit="1" customWidth="1"/>
    <col min="43" max="43" width="15.7109375" bestFit="1" customWidth="1"/>
    <col min="44" max="44" width="17.5703125" bestFit="1" customWidth="1"/>
    <col min="45" max="46" width="18.5703125" bestFit="1" customWidth="1"/>
    <col min="47" max="47" width="18.42578125" bestFit="1" customWidth="1"/>
    <col min="48" max="48" width="17.42578125" bestFit="1" customWidth="1"/>
    <col min="49" max="49" width="20.140625" bestFit="1" customWidth="1"/>
    <col min="50" max="50" width="17.42578125" bestFit="1" customWidth="1"/>
  </cols>
  <sheetData>
    <row r="1" spans="1:50" s="11" customFormat="1" ht="25.5" x14ac:dyDescent="0.2">
      <c r="A1" s="11" t="s">
        <v>141</v>
      </c>
      <c r="B1" s="1" t="s">
        <v>0</v>
      </c>
      <c r="C1" s="2" t="s">
        <v>1</v>
      </c>
      <c r="D1" s="3" t="s">
        <v>2</v>
      </c>
      <c r="E1" s="4" t="s">
        <v>3</v>
      </c>
      <c r="F1" s="68" t="s">
        <v>4</v>
      </c>
      <c r="G1" s="69" t="s">
        <v>5</v>
      </c>
      <c r="H1" s="5" t="s">
        <v>6</v>
      </c>
      <c r="I1" s="6" t="s">
        <v>7</v>
      </c>
      <c r="J1" s="6" t="s">
        <v>8</v>
      </c>
      <c r="K1" s="62" t="s">
        <v>11</v>
      </c>
      <c r="L1" s="65" t="s">
        <v>9</v>
      </c>
      <c r="M1" s="66" t="s">
        <v>10</v>
      </c>
      <c r="N1" s="8" t="s">
        <v>19</v>
      </c>
      <c r="O1" s="8" t="s">
        <v>20</v>
      </c>
      <c r="P1" s="8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7" t="s">
        <v>12</v>
      </c>
      <c r="X1" s="7" t="s">
        <v>13</v>
      </c>
      <c r="Y1" s="7" t="s">
        <v>14</v>
      </c>
      <c r="Z1" s="7" t="s">
        <v>15</v>
      </c>
      <c r="AA1" s="7" t="s">
        <v>16</v>
      </c>
      <c r="AB1" s="7" t="s">
        <v>17</v>
      </c>
      <c r="AC1" s="7" t="s">
        <v>18</v>
      </c>
      <c r="AD1" s="10"/>
      <c r="AE1" s="10" t="s">
        <v>134</v>
      </c>
      <c r="AF1" s="10" t="s">
        <v>135</v>
      </c>
      <c r="AG1" s="10" t="s">
        <v>136</v>
      </c>
      <c r="AH1" s="10" t="s">
        <v>137</v>
      </c>
      <c r="AI1" s="10" t="s">
        <v>138</v>
      </c>
      <c r="AJ1" s="11" t="s">
        <v>139</v>
      </c>
      <c r="AK1" s="11" t="s">
        <v>140</v>
      </c>
      <c r="AL1" s="73"/>
      <c r="AM1" s="73"/>
      <c r="AN1"/>
      <c r="AO1"/>
    </row>
    <row r="2" spans="1:50" x14ac:dyDescent="0.2">
      <c r="A2">
        <v>95</v>
      </c>
      <c r="B2" t="s">
        <v>28</v>
      </c>
      <c r="C2" s="12" t="s">
        <v>29</v>
      </c>
      <c r="D2" s="22">
        <v>52</v>
      </c>
      <c r="E2" s="15" t="s">
        <v>56</v>
      </c>
      <c r="F2" s="22">
        <v>4</v>
      </c>
      <c r="G2" s="15" t="s">
        <v>51</v>
      </c>
      <c r="H2" s="22">
        <v>10</v>
      </c>
      <c r="I2" s="15" t="s">
        <v>52</v>
      </c>
      <c r="J2" s="15" t="s">
        <v>57</v>
      </c>
      <c r="L2" s="15" t="s">
        <v>34</v>
      </c>
      <c r="M2" s="16">
        <v>11.555</v>
      </c>
      <c r="N2" s="19">
        <v>9.2151999999999994</v>
      </c>
      <c r="O2" s="19">
        <v>108.16</v>
      </c>
      <c r="P2" s="19">
        <v>9.7141279999999988</v>
      </c>
      <c r="Q2" s="19">
        <v>3.62</v>
      </c>
      <c r="R2" s="19">
        <v>14.087999999999999</v>
      </c>
      <c r="S2" s="19">
        <v>17.834</v>
      </c>
      <c r="T2" s="19">
        <v>53.902000000000001</v>
      </c>
      <c r="U2" s="19">
        <v>24.72</v>
      </c>
      <c r="V2" s="19">
        <v>2.726</v>
      </c>
      <c r="W2" s="18">
        <v>24.342000000000002</v>
      </c>
      <c r="X2" s="19">
        <v>18.854399999999998</v>
      </c>
      <c r="Y2" s="19">
        <v>17.098199999999999</v>
      </c>
      <c r="Z2" s="19">
        <v>10.5296</v>
      </c>
      <c r="AA2" s="19">
        <v>4.8257999999999992</v>
      </c>
      <c r="AB2" s="20">
        <f>Z2/$W2*100</f>
        <v>43.256922192095963</v>
      </c>
      <c r="AC2" s="20">
        <f>AA2/$W2*100</f>
        <v>19.824993837811185</v>
      </c>
      <c r="AE2" s="19">
        <f>(W2-X2)/W2*100</f>
        <v>22.543751540547216</v>
      </c>
      <c r="AF2" s="19">
        <f>((W2-Y2)/W2*100)-AE2</f>
        <v>7.2146906581217607</v>
      </c>
      <c r="AG2" s="19">
        <f t="shared" ref="AG2:AG26" si="0">100-AE2-AF2-AH2-AI2</f>
        <v>26.984635609235063</v>
      </c>
      <c r="AH2" s="19">
        <f>(Z2-AA2)/W2*100</f>
        <v>23.431928354284778</v>
      </c>
      <c r="AI2" s="19">
        <f>AA2/W2*100</f>
        <v>19.824993837811185</v>
      </c>
      <c r="AJ2" s="43">
        <f t="shared" ref="AJ2:AJ26" si="1">SUM(AE2:AI2)</f>
        <v>100</v>
      </c>
      <c r="AK2" s="44">
        <f t="shared" ref="AK2:AK26" si="2">68.7+0.211*AE2+1.08*AF2-1.05*AI2</f>
        <v>60.432353956125233</v>
      </c>
      <c r="AN2" s="52"/>
      <c r="AO2" s="55" t="s">
        <v>144</v>
      </c>
      <c r="AP2" s="53"/>
      <c r="AQ2" s="53"/>
      <c r="AR2" s="53"/>
      <c r="AS2" s="53"/>
      <c r="AT2" s="53"/>
      <c r="AU2" s="53"/>
      <c r="AV2" s="53"/>
      <c r="AW2" s="53"/>
      <c r="AX2" s="54"/>
    </row>
    <row r="3" spans="1:50" x14ac:dyDescent="0.2">
      <c r="A3">
        <v>96</v>
      </c>
      <c r="B3" t="s">
        <v>28</v>
      </c>
      <c r="C3" s="12" t="s">
        <v>29</v>
      </c>
      <c r="D3" s="22">
        <v>52</v>
      </c>
      <c r="E3" s="15" t="s">
        <v>56</v>
      </c>
      <c r="F3" s="22">
        <v>4</v>
      </c>
      <c r="G3" s="15" t="s">
        <v>51</v>
      </c>
      <c r="H3" s="22">
        <v>10</v>
      </c>
      <c r="I3" s="15" t="s">
        <v>52</v>
      </c>
      <c r="J3" s="15" t="s">
        <v>57</v>
      </c>
      <c r="L3" s="15" t="s">
        <v>34</v>
      </c>
      <c r="M3" s="16">
        <v>18.3</v>
      </c>
      <c r="N3" s="19">
        <v>9.2151999999999994</v>
      </c>
      <c r="O3" s="19">
        <v>187.13333333333335</v>
      </c>
      <c r="P3" s="19">
        <v>17.145533333333336</v>
      </c>
      <c r="Q3" s="19">
        <v>3.5883333333333329</v>
      </c>
      <c r="R3" s="19">
        <v>12.988333333333332</v>
      </c>
      <c r="S3" s="19">
        <v>19.811666666666667</v>
      </c>
      <c r="T3" s="19">
        <v>53.18</v>
      </c>
      <c r="U3" s="19">
        <v>25.7</v>
      </c>
      <c r="V3" s="19">
        <v>2.2050000000000001</v>
      </c>
      <c r="W3" s="18">
        <v>22.074999999999999</v>
      </c>
      <c r="X3" s="19">
        <v>17.252833333333335</v>
      </c>
      <c r="Y3" s="19">
        <v>15.531666666666668</v>
      </c>
      <c r="Z3" s="19">
        <v>9.1033333333333335</v>
      </c>
      <c r="AA3" s="19">
        <v>3.858166666666667</v>
      </c>
      <c r="AB3" s="20">
        <f>Z3/$W3*100</f>
        <v>41.238203095507743</v>
      </c>
      <c r="AC3" s="20">
        <f>AA3/$W3*100</f>
        <v>17.477538693846736</v>
      </c>
      <c r="AE3" s="19">
        <f>(W3-X3)/W3*100</f>
        <v>21.844469611174016</v>
      </c>
      <c r="AF3" s="19">
        <f>((W3-Y3)/W3*100)-AE3</f>
        <v>7.7969044922612305</v>
      </c>
      <c r="AG3" s="19">
        <f t="shared" si="0"/>
        <v>29.120422801057007</v>
      </c>
      <c r="AH3" s="19">
        <f>(Z3-AA3)/W3*100</f>
        <v>23.760664401661003</v>
      </c>
      <c r="AI3" s="19">
        <f>AA3/W3*100</f>
        <v>17.477538693846736</v>
      </c>
      <c r="AJ3" s="43">
        <f t="shared" si="1"/>
        <v>100</v>
      </c>
      <c r="AK3" s="44">
        <f t="shared" si="2"/>
        <v>63.378424311060783</v>
      </c>
      <c r="AN3" s="55" t="s">
        <v>9</v>
      </c>
      <c r="AO3" s="52" t="s">
        <v>151</v>
      </c>
      <c r="AP3" s="70" t="s">
        <v>150</v>
      </c>
      <c r="AQ3" s="70" t="s">
        <v>145</v>
      </c>
      <c r="AR3" s="70" t="s">
        <v>146</v>
      </c>
      <c r="AS3" s="70" t="s">
        <v>143</v>
      </c>
      <c r="AT3" s="70" t="s">
        <v>152</v>
      </c>
      <c r="AU3" s="70" t="s">
        <v>147</v>
      </c>
      <c r="AV3" s="70" t="s">
        <v>149</v>
      </c>
      <c r="AW3" s="70" t="s">
        <v>148</v>
      </c>
      <c r="AX3" s="58" t="s">
        <v>153</v>
      </c>
    </row>
    <row r="4" spans="1:50" x14ac:dyDescent="0.2">
      <c r="A4">
        <v>97</v>
      </c>
      <c r="B4" t="s">
        <v>28</v>
      </c>
      <c r="C4" s="12" t="s">
        <v>29</v>
      </c>
      <c r="D4" s="22">
        <v>52</v>
      </c>
      <c r="E4" s="15" t="s">
        <v>56</v>
      </c>
      <c r="F4" s="22">
        <v>4</v>
      </c>
      <c r="G4" s="15" t="s">
        <v>51</v>
      </c>
      <c r="H4" s="22">
        <v>10</v>
      </c>
      <c r="I4" s="15" t="s">
        <v>52</v>
      </c>
      <c r="J4" s="15" t="s">
        <v>57</v>
      </c>
      <c r="L4" s="15" t="s">
        <v>34</v>
      </c>
      <c r="M4" s="16">
        <v>25.414999999999999</v>
      </c>
      <c r="N4" s="19">
        <v>9.2151999999999994</v>
      </c>
      <c r="O4" s="19">
        <v>175.6</v>
      </c>
      <c r="P4" s="19">
        <v>17.28284</v>
      </c>
      <c r="Q4" s="19">
        <v>3.8149999999999999</v>
      </c>
      <c r="R4" s="19">
        <v>13.53</v>
      </c>
      <c r="S4" s="19">
        <v>21.155000000000001</v>
      </c>
      <c r="T4" s="19">
        <v>51.02</v>
      </c>
      <c r="U4" s="19">
        <v>26.585000000000001</v>
      </c>
      <c r="V4" s="19">
        <v>3.44</v>
      </c>
      <c r="W4" s="18">
        <v>23.05</v>
      </c>
      <c r="X4" s="19">
        <v>17.250500000000002</v>
      </c>
      <c r="Y4" s="19">
        <v>15.516500000000001</v>
      </c>
      <c r="Z4" s="19">
        <v>9.5824999999999996</v>
      </c>
      <c r="AA4" s="19">
        <v>3.9055</v>
      </c>
      <c r="AB4" s="20">
        <f>Z4/$W4*100</f>
        <v>41.572668112798262</v>
      </c>
      <c r="AC4" s="20">
        <f>AA4/$W4*100</f>
        <v>16.943600867678956</v>
      </c>
      <c r="AE4" s="19">
        <f>(W4-X4)/W4*100</f>
        <v>25.160520607375265</v>
      </c>
      <c r="AF4" s="19">
        <f>((W4-Y4)/W4*100)-AE4</f>
        <v>7.5227765726681177</v>
      </c>
      <c r="AG4" s="19">
        <f t="shared" si="0"/>
        <v>25.74403470715836</v>
      </c>
      <c r="AH4" s="19">
        <f>(Z4-AA4)/W4*100</f>
        <v>24.629067245119305</v>
      </c>
      <c r="AI4" s="19">
        <f>AA4/W4*100</f>
        <v>16.943600867678956</v>
      </c>
      <c r="AJ4" s="43">
        <f t="shared" si="1"/>
        <v>100</v>
      </c>
      <c r="AK4" s="44">
        <f t="shared" si="2"/>
        <v>64.342687635574833</v>
      </c>
      <c r="AN4" s="52" t="s">
        <v>34</v>
      </c>
      <c r="AO4" s="74">
        <v>27.19367154113835</v>
      </c>
      <c r="AP4" s="71">
        <v>23.750032519186185</v>
      </c>
      <c r="AQ4" s="71">
        <v>12.262457100591718</v>
      </c>
      <c r="AR4" s="71">
        <v>19.776094040574812</v>
      </c>
      <c r="AS4" s="71">
        <v>50.112714180050716</v>
      </c>
      <c r="AT4" s="71">
        <v>25.224981720202873</v>
      </c>
      <c r="AU4" s="71">
        <v>2.3551849464637922</v>
      </c>
      <c r="AV4" s="71">
        <v>3.3777706043956042</v>
      </c>
      <c r="AW4" s="71">
        <v>12.100622358410821</v>
      </c>
      <c r="AX4" s="59">
        <v>20.158343512256973</v>
      </c>
    </row>
    <row r="5" spans="1:50" x14ac:dyDescent="0.2">
      <c r="A5">
        <v>98</v>
      </c>
      <c r="B5" t="s">
        <v>28</v>
      </c>
      <c r="C5" s="12" t="s">
        <v>29</v>
      </c>
      <c r="D5" s="22">
        <v>52</v>
      </c>
      <c r="E5" s="15" t="s">
        <v>56</v>
      </c>
      <c r="F5" s="22">
        <v>4</v>
      </c>
      <c r="G5" s="15" t="s">
        <v>51</v>
      </c>
      <c r="H5" s="22">
        <v>10</v>
      </c>
      <c r="I5" s="15" t="s">
        <v>52</v>
      </c>
      <c r="J5" s="15" t="s">
        <v>57</v>
      </c>
      <c r="L5" s="15" t="s">
        <v>34</v>
      </c>
      <c r="M5" s="16">
        <v>39.8125</v>
      </c>
      <c r="N5" s="19">
        <v>9.2151999999999994</v>
      </c>
      <c r="O5" s="19">
        <v>221.6</v>
      </c>
      <c r="P5" s="19">
        <v>21.074160000000003</v>
      </c>
      <c r="Q5" s="19">
        <v>3.97</v>
      </c>
      <c r="R5" s="19">
        <v>11.85</v>
      </c>
      <c r="S5" s="19">
        <v>24.01</v>
      </c>
      <c r="T5" s="19">
        <v>57.28</v>
      </c>
      <c r="U5" s="19">
        <v>30.47</v>
      </c>
      <c r="V5" s="19">
        <v>2.21</v>
      </c>
      <c r="W5" s="18">
        <v>22.66</v>
      </c>
      <c r="X5" s="19">
        <v>18.353000000000002</v>
      </c>
      <c r="Y5" s="19">
        <v>16.492999999999999</v>
      </c>
      <c r="Z5" s="19">
        <v>8.6850000000000005</v>
      </c>
      <c r="AA5" s="19">
        <v>4.234</v>
      </c>
      <c r="AB5" s="20">
        <f>Z5/$W5*100</f>
        <v>38.327449249779349</v>
      </c>
      <c r="AC5" s="20">
        <f>AA5/$W5*100</f>
        <v>18.684907325684026</v>
      </c>
      <c r="AE5" s="19">
        <f>(W5-X5)/W5*100</f>
        <v>19.007060900264776</v>
      </c>
      <c r="AF5" s="19">
        <f>((W5-Y5)/W5*100)-AE5</f>
        <v>8.2082965578111349</v>
      </c>
      <c r="AG5" s="19">
        <f t="shared" si="0"/>
        <v>34.457193292144737</v>
      </c>
      <c r="AH5" s="19">
        <f>(Z5-AA5)/W5*100</f>
        <v>19.642541924095326</v>
      </c>
      <c r="AI5" s="19">
        <f>AA5/W5*100</f>
        <v>18.684907325684026</v>
      </c>
      <c r="AJ5" s="43">
        <f t="shared" si="1"/>
        <v>100</v>
      </c>
      <c r="AK5" s="44">
        <f t="shared" si="2"/>
        <v>61.956297440423683</v>
      </c>
      <c r="AN5" s="57" t="s">
        <v>35</v>
      </c>
      <c r="AO5" s="77">
        <v>34.244166333333339</v>
      </c>
      <c r="AP5" s="43">
        <v>34.913471200000004</v>
      </c>
      <c r="AQ5" s="43">
        <v>18.362333333333332</v>
      </c>
      <c r="AR5" s="43">
        <v>12.333666666666666</v>
      </c>
      <c r="AS5" s="43">
        <v>51.915999999999997</v>
      </c>
      <c r="AT5" s="43">
        <v>28.472666666666669</v>
      </c>
      <c r="AU5" s="43">
        <v>2.5489999999999999</v>
      </c>
      <c r="AV5" s="43">
        <v>2.7983333333333338</v>
      </c>
      <c r="AW5" s="43">
        <v>9.1713333333333331</v>
      </c>
      <c r="AX5" s="60">
        <v>26.573999999999998</v>
      </c>
    </row>
    <row r="6" spans="1:50" x14ac:dyDescent="0.2">
      <c r="A6">
        <v>99</v>
      </c>
      <c r="B6" t="s">
        <v>28</v>
      </c>
      <c r="C6" s="12" t="s">
        <v>29</v>
      </c>
      <c r="D6" s="22">
        <v>52</v>
      </c>
      <c r="E6" s="15" t="s">
        <v>56</v>
      </c>
      <c r="F6" s="22">
        <v>4</v>
      </c>
      <c r="G6" s="15" t="s">
        <v>51</v>
      </c>
      <c r="H6" s="22">
        <v>10</v>
      </c>
      <c r="I6" s="15" t="s">
        <v>52</v>
      </c>
      <c r="J6" s="15" t="s">
        <v>57</v>
      </c>
      <c r="L6" s="15" t="s">
        <v>34</v>
      </c>
      <c r="M6" s="16">
        <v>54.5</v>
      </c>
      <c r="N6" s="19">
        <v>9.2151999999999994</v>
      </c>
      <c r="O6" s="19">
        <v>439.2</v>
      </c>
      <c r="P6" s="19">
        <v>36.980640000000001</v>
      </c>
      <c r="Q6" s="19">
        <v>2.76</v>
      </c>
      <c r="R6" s="19">
        <v>13.21</v>
      </c>
      <c r="S6" s="19">
        <v>23.87</v>
      </c>
      <c r="T6" s="19">
        <v>56.59</v>
      </c>
      <c r="U6" s="19">
        <v>29.86</v>
      </c>
      <c r="V6" s="19">
        <v>2.95</v>
      </c>
      <c r="W6" s="18">
        <v>21.06</v>
      </c>
      <c r="X6" s="19">
        <v>14.391999999999999</v>
      </c>
      <c r="Y6" s="19">
        <v>12.612</v>
      </c>
      <c r="Z6" s="19">
        <v>9.9809999999999999</v>
      </c>
      <c r="AA6" s="19">
        <v>3.9359999999999999</v>
      </c>
      <c r="AB6" s="20">
        <f>Z6/$W6*100</f>
        <v>47.393162393162399</v>
      </c>
      <c r="AC6" s="20">
        <f>AA6/$W6*100</f>
        <v>18.689458689458689</v>
      </c>
      <c r="AE6" s="19">
        <f>(W6-X6)/W6*100</f>
        <v>31.661918328584992</v>
      </c>
      <c r="AF6" s="19">
        <f>((W6-Y6)/W6*100)-AE6</f>
        <v>8.4520417853751191</v>
      </c>
      <c r="AG6" s="19">
        <f t="shared" si="0"/>
        <v>12.492877492877504</v>
      </c>
      <c r="AH6" s="19">
        <f>(Z6-AA6)/W6*100</f>
        <v>28.703703703703702</v>
      </c>
      <c r="AI6" s="19">
        <f>AA6/W6*100</f>
        <v>18.689458689458689</v>
      </c>
      <c r="AJ6" s="43">
        <f t="shared" si="1"/>
        <v>100</v>
      </c>
      <c r="AK6" s="44">
        <f t="shared" si="2"/>
        <v>64.884938271604938</v>
      </c>
      <c r="AN6" s="57" t="s">
        <v>36</v>
      </c>
      <c r="AO6" s="77">
        <v>32.270069166666666</v>
      </c>
      <c r="AP6" s="43">
        <v>38.405602361111114</v>
      </c>
      <c r="AQ6" s="43">
        <v>23.899687499999999</v>
      </c>
      <c r="AR6" s="43">
        <v>10.9055625</v>
      </c>
      <c r="AS6" s="43">
        <v>57.132291666666667</v>
      </c>
      <c r="AT6" s="43">
        <v>31.260083333333334</v>
      </c>
      <c r="AU6" s="43">
        <v>2.7189999999999999</v>
      </c>
      <c r="AV6" s="43">
        <v>2.8728958333333332</v>
      </c>
      <c r="AW6" s="43">
        <v>8.3558750000000011</v>
      </c>
      <c r="AX6" s="60">
        <v>27.59225</v>
      </c>
    </row>
    <row r="7" spans="1:50" x14ac:dyDescent="0.2">
      <c r="A7">
        <v>100</v>
      </c>
      <c r="B7" t="s">
        <v>28</v>
      </c>
      <c r="C7" s="12" t="s">
        <v>29</v>
      </c>
      <c r="D7" s="22">
        <v>52</v>
      </c>
      <c r="E7" s="15" t="s">
        <v>56</v>
      </c>
      <c r="F7" s="22">
        <v>4</v>
      </c>
      <c r="G7" s="15" t="s">
        <v>51</v>
      </c>
      <c r="H7" s="22">
        <v>10</v>
      </c>
      <c r="I7" s="15" t="s">
        <v>52</v>
      </c>
      <c r="J7" s="15" t="s">
        <v>57</v>
      </c>
      <c r="L7" s="15" t="s">
        <v>34</v>
      </c>
      <c r="M7" s="16">
        <v>9.1594382142857143</v>
      </c>
      <c r="N7" s="19">
        <v>11.713999999999999</v>
      </c>
      <c r="O7" s="19">
        <v>98.973522984951543</v>
      </c>
      <c r="P7" s="19">
        <v>11.68560419130076</v>
      </c>
      <c r="Q7" s="19">
        <v>3.8121428571428568</v>
      </c>
      <c r="R7" s="19">
        <v>13.703571428571427</v>
      </c>
      <c r="S7" s="19">
        <v>16.313571428571429</v>
      </c>
      <c r="T7" s="19">
        <v>48.40642857142857</v>
      </c>
      <c r="U7" s="19">
        <v>22.710714285714293</v>
      </c>
      <c r="V7" s="19">
        <v>2.3842857142857143</v>
      </c>
      <c r="W7" s="18">
        <v>23.987857142857141</v>
      </c>
      <c r="X7" s="19">
        <v>18.309928571428571</v>
      </c>
      <c r="Y7" s="19">
        <v>16.710571428571424</v>
      </c>
      <c r="Z7" s="19">
        <v>9.1341428571428569</v>
      </c>
      <c r="AA7" s="19">
        <v>3.9932142857142856</v>
      </c>
      <c r="AB7" s="20">
        <f>Z7/$W7*100</f>
        <v>38.078194324509425</v>
      </c>
      <c r="AC7" s="20">
        <f>AA7/$W7*100</f>
        <v>16.646815353005987</v>
      </c>
      <c r="AE7" s="19">
        <f>(W7-X7)/W7*100</f>
        <v>23.670011613018488</v>
      </c>
      <c r="AF7" s="19">
        <f>((W7-Y7)/W7*100)-AE7</f>
        <v>6.6673614626448092</v>
      </c>
      <c r="AG7" s="19">
        <f t="shared" si="0"/>
        <v>31.584432599827284</v>
      </c>
      <c r="AH7" s="19">
        <f>(Z7-AA7)/W7*100</f>
        <v>21.431378971503438</v>
      </c>
      <c r="AI7" s="19">
        <f>AA7/W7*100</f>
        <v>16.646815353005987</v>
      </c>
      <c r="AJ7" s="43">
        <f t="shared" si="1"/>
        <v>100.00000000000001</v>
      </c>
      <c r="AK7" s="44">
        <f t="shared" si="2"/>
        <v>63.415966709347018</v>
      </c>
      <c r="AN7" s="57" t="s">
        <v>37</v>
      </c>
      <c r="AO7" s="77">
        <v>52.362063666666664</v>
      </c>
      <c r="AP7" s="43">
        <v>54.069206526984132</v>
      </c>
      <c r="AQ7" s="43">
        <v>32.23533333333333</v>
      </c>
      <c r="AR7" s="43">
        <v>8.3556666666666661</v>
      </c>
      <c r="AS7" s="43">
        <v>61.19766666666667</v>
      </c>
      <c r="AT7" s="43">
        <v>34.510666666666665</v>
      </c>
      <c r="AU7" s="43">
        <v>3.4380000000000002</v>
      </c>
      <c r="AV7" s="43">
        <v>2.5403333333333338</v>
      </c>
      <c r="AW7" s="43">
        <v>7.7170000000000005</v>
      </c>
      <c r="AX7" s="60">
        <v>30.831333333333333</v>
      </c>
    </row>
    <row r="8" spans="1:50" x14ac:dyDescent="0.2">
      <c r="A8">
        <v>101</v>
      </c>
      <c r="B8" t="s">
        <v>28</v>
      </c>
      <c r="C8" s="12" t="s">
        <v>29</v>
      </c>
      <c r="D8" s="22">
        <v>52</v>
      </c>
      <c r="E8" s="15" t="s">
        <v>56</v>
      </c>
      <c r="F8" s="22">
        <v>4</v>
      </c>
      <c r="G8" s="15" t="s">
        <v>51</v>
      </c>
      <c r="H8" s="22">
        <v>10</v>
      </c>
      <c r="I8" s="15" t="s">
        <v>52</v>
      </c>
      <c r="J8" s="15" t="s">
        <v>57</v>
      </c>
      <c r="L8" s="15" t="s">
        <v>34</v>
      </c>
      <c r="M8" s="16">
        <v>23.088750000000001</v>
      </c>
      <c r="N8" s="19">
        <v>11.713999999999999</v>
      </c>
      <c r="O8" s="19">
        <v>167.97600000000003</v>
      </c>
      <c r="P8" s="19">
        <v>19.271694400000001</v>
      </c>
      <c r="Q8" s="19">
        <v>3.6070000000000002</v>
      </c>
      <c r="R8" s="19">
        <v>13.242000000000001</v>
      </c>
      <c r="S8" s="19">
        <v>18.302</v>
      </c>
      <c r="T8" s="19">
        <v>49.122</v>
      </c>
      <c r="U8" s="19">
        <v>24.069000000000003</v>
      </c>
      <c r="V8" s="19">
        <v>2.1829999999999998</v>
      </c>
      <c r="W8" s="18">
        <v>21.250999999999998</v>
      </c>
      <c r="X8" s="19">
        <v>16.0916</v>
      </c>
      <c r="Y8" s="19">
        <v>14.616899999999998</v>
      </c>
      <c r="Z8" s="19">
        <v>7.9913999999999987</v>
      </c>
      <c r="AA8" s="19">
        <v>3.5305</v>
      </c>
      <c r="AB8" s="20">
        <f>Z8/$W8*100</f>
        <v>37.604818596771914</v>
      </c>
      <c r="AC8" s="20">
        <f>AA8/$W8*100</f>
        <v>16.613335843019154</v>
      </c>
      <c r="AE8" s="19">
        <f>(W8-X8)/W8*100</f>
        <v>24.278386899440019</v>
      </c>
      <c r="AF8" s="19">
        <f>((W8-Y8)/W8*100)-AE8</f>
        <v>6.9394381440873509</v>
      </c>
      <c r="AG8" s="19">
        <f t="shared" si="0"/>
        <v>31.177356359700713</v>
      </c>
      <c r="AH8" s="19">
        <f>(Z8-AA8)/W8*100</f>
        <v>20.991482753752759</v>
      </c>
      <c r="AI8" s="19">
        <f>AA8/W8*100</f>
        <v>16.613335843019154</v>
      </c>
      <c r="AJ8" s="43">
        <f t="shared" si="1"/>
        <v>100</v>
      </c>
      <c r="AK8" s="44">
        <f t="shared" si="2"/>
        <v>63.873330196226078</v>
      </c>
      <c r="AN8" s="57" t="s">
        <v>49</v>
      </c>
      <c r="AO8" s="77">
        <v>12.2</v>
      </c>
      <c r="AP8" s="43">
        <v>40.25688000000001</v>
      </c>
      <c r="AQ8" s="43">
        <v>85.29</v>
      </c>
      <c r="AR8" s="43">
        <v>6.1</v>
      </c>
      <c r="AS8" s="43">
        <v>71.349999999999994</v>
      </c>
      <c r="AT8" s="43">
        <v>42.86</v>
      </c>
      <c r="AU8" s="43">
        <v>6.85</v>
      </c>
      <c r="AV8" s="43">
        <v>1.67</v>
      </c>
      <c r="AW8" s="43">
        <v>11.56</v>
      </c>
      <c r="AX8" s="60">
        <v>36.17</v>
      </c>
    </row>
    <row r="9" spans="1:50" x14ac:dyDescent="0.2">
      <c r="A9">
        <v>102</v>
      </c>
      <c r="B9" t="s">
        <v>28</v>
      </c>
      <c r="C9" s="12" t="s">
        <v>29</v>
      </c>
      <c r="D9" s="22">
        <v>52</v>
      </c>
      <c r="E9" s="15" t="s">
        <v>56</v>
      </c>
      <c r="F9" s="22">
        <v>4</v>
      </c>
      <c r="G9" s="15" t="s">
        <v>51</v>
      </c>
      <c r="H9" s="22">
        <v>10</v>
      </c>
      <c r="I9" s="15" t="s">
        <v>52</v>
      </c>
      <c r="J9" s="15" t="s">
        <v>57</v>
      </c>
      <c r="L9" s="15" t="s">
        <v>34</v>
      </c>
      <c r="M9" s="16">
        <v>42.375</v>
      </c>
      <c r="N9" s="19">
        <v>11.713999999999999</v>
      </c>
      <c r="O9" s="19">
        <v>232</v>
      </c>
      <c r="P9" s="19">
        <v>28.549599999999998</v>
      </c>
      <c r="Q9" s="19">
        <v>2.9449999999999998</v>
      </c>
      <c r="R9" s="19">
        <v>11.685</v>
      </c>
      <c r="S9" s="19">
        <v>22.215</v>
      </c>
      <c r="T9" s="19">
        <v>54.325000000000003</v>
      </c>
      <c r="U9" s="19">
        <v>27.355</v>
      </c>
      <c r="V9" s="19">
        <v>2.16</v>
      </c>
      <c r="W9" s="18">
        <v>18.965</v>
      </c>
      <c r="X9" s="19">
        <v>14.080500000000001</v>
      </c>
      <c r="Y9" s="19">
        <v>12.795500000000001</v>
      </c>
      <c r="Z9" s="19">
        <v>7.7275</v>
      </c>
      <c r="AA9" s="19">
        <v>2.7374999999999998</v>
      </c>
      <c r="AB9" s="20">
        <f>Z9/$W9*100</f>
        <v>40.746111257579756</v>
      </c>
      <c r="AC9" s="20">
        <f>AA9/$W9*100</f>
        <v>14.434484576852094</v>
      </c>
      <c r="AE9" s="19">
        <f>(W9-X9)/W9*100</f>
        <v>25.755338781966774</v>
      </c>
      <c r="AF9" s="19">
        <f>((W9-Y9)/W9*100)-AE9</f>
        <v>6.7756393356182478</v>
      </c>
      <c r="AG9" s="19">
        <f t="shared" si="0"/>
        <v>26.722910624835229</v>
      </c>
      <c r="AH9" s="19">
        <f>(Z9-AA9)/W9*100</f>
        <v>26.311626680727656</v>
      </c>
      <c r="AI9" s="19">
        <f>AA9/W9*100</f>
        <v>14.434484576852094</v>
      </c>
      <c r="AJ9" s="43">
        <f t="shared" si="1"/>
        <v>100</v>
      </c>
      <c r="AK9" s="44">
        <f t="shared" si="2"/>
        <v>66.295858159768002</v>
      </c>
      <c r="AN9" s="56" t="s">
        <v>142</v>
      </c>
      <c r="AO9" s="79">
        <v>33.003866308058605</v>
      </c>
      <c r="AP9" s="72">
        <v>33.712107489151428</v>
      </c>
      <c r="AQ9" s="72">
        <v>21.528081025641026</v>
      </c>
      <c r="AR9" s="72">
        <v>14.930285567765573</v>
      </c>
      <c r="AS9" s="72">
        <v>54.446591373626362</v>
      </c>
      <c r="AT9" s="72">
        <v>29.012950494505493</v>
      </c>
      <c r="AU9" s="72">
        <v>2.825256172161172</v>
      </c>
      <c r="AV9" s="72">
        <v>3.0148373809523807</v>
      </c>
      <c r="AW9" s="72">
        <v>10.368770293040292</v>
      </c>
      <c r="AX9" s="61">
        <v>24.636085293040288</v>
      </c>
    </row>
    <row r="10" spans="1:50" x14ac:dyDescent="0.2">
      <c r="A10">
        <v>103</v>
      </c>
      <c r="B10" t="s">
        <v>28</v>
      </c>
      <c r="C10" s="12" t="s">
        <v>29</v>
      </c>
      <c r="D10" s="22">
        <v>52</v>
      </c>
      <c r="E10" s="15" t="s">
        <v>56</v>
      </c>
      <c r="F10" s="22">
        <v>4</v>
      </c>
      <c r="G10" s="15" t="s">
        <v>51</v>
      </c>
      <c r="H10" s="22">
        <v>10</v>
      </c>
      <c r="I10" s="15" t="s">
        <v>52</v>
      </c>
      <c r="J10" s="15" t="s">
        <v>57</v>
      </c>
      <c r="L10" s="15" t="s">
        <v>34</v>
      </c>
      <c r="M10" s="16">
        <v>8.3632051538461543</v>
      </c>
      <c r="N10" s="19">
        <v>15.638788461538462</v>
      </c>
      <c r="O10" s="19">
        <v>106.41128205128206</v>
      </c>
      <c r="P10" s="19">
        <v>18.112084991452996</v>
      </c>
      <c r="Q10" s="19">
        <v>3.29</v>
      </c>
      <c r="R10" s="19">
        <v>12.610769230769229</v>
      </c>
      <c r="S10" s="19">
        <v>17.330769230769231</v>
      </c>
      <c r="T10" s="19">
        <v>43.859230769230763</v>
      </c>
      <c r="U10" s="19">
        <v>21.556923076923077</v>
      </c>
      <c r="V10" s="19">
        <v>2.1430769230769235</v>
      </c>
      <c r="W10" s="18">
        <v>17.904615384615383</v>
      </c>
      <c r="X10" s="19">
        <v>12.729615384615384</v>
      </c>
      <c r="Y10" s="19">
        <v>11.767384615384616</v>
      </c>
      <c r="Z10" s="19">
        <v>5.1905384615384609</v>
      </c>
      <c r="AA10" s="19">
        <v>2.6990769230769232</v>
      </c>
      <c r="AB10" s="20">
        <f>Z10/$W10*100</f>
        <v>28.989946726241623</v>
      </c>
      <c r="AC10" s="20">
        <f>AA10/$W10*100</f>
        <v>15.074755112562299</v>
      </c>
      <c r="AE10" s="19">
        <f>(W10-X10)/W10*100</f>
        <v>28.903162055335969</v>
      </c>
      <c r="AF10" s="19">
        <f>((W10-Y10)/W10*100)-AE10</f>
        <v>5.3742051898951573</v>
      </c>
      <c r="AG10" s="19">
        <f t="shared" si="0"/>
        <v>36.732686028527255</v>
      </c>
      <c r="AH10" s="19">
        <f>(Z10-AA10)/W10*100</f>
        <v>13.915191613679323</v>
      </c>
      <c r="AI10" s="19">
        <f>AA10/W10*100</f>
        <v>15.074755112562299</v>
      </c>
      <c r="AJ10" s="43">
        <f t="shared" si="1"/>
        <v>100.00000000000001</v>
      </c>
      <c r="AK10" s="44">
        <f t="shared" si="2"/>
        <v>64.774215930572254</v>
      </c>
    </row>
    <row r="11" spans="1:50" x14ac:dyDescent="0.2">
      <c r="A11">
        <v>104</v>
      </c>
      <c r="B11" t="s">
        <v>28</v>
      </c>
      <c r="C11" s="12" t="s">
        <v>29</v>
      </c>
      <c r="D11" s="22">
        <v>52</v>
      </c>
      <c r="E11" s="15" t="s">
        <v>56</v>
      </c>
      <c r="F11" s="22">
        <v>4</v>
      </c>
      <c r="G11" s="15" t="s">
        <v>51</v>
      </c>
      <c r="H11" s="22">
        <v>10</v>
      </c>
      <c r="I11" s="15" t="s">
        <v>52</v>
      </c>
      <c r="J11" s="15" t="s">
        <v>57</v>
      </c>
      <c r="L11" s="15" t="s">
        <v>34</v>
      </c>
      <c r="M11" s="16">
        <v>14.911892499999999</v>
      </c>
      <c r="N11" s="19">
        <v>15.638788461538462</v>
      </c>
      <c r="O11" s="19">
        <v>133.80777777777777</v>
      </c>
      <c r="P11" s="19">
        <v>20.965452166666665</v>
      </c>
      <c r="Q11" s="19">
        <v>3.370625</v>
      </c>
      <c r="R11" s="19">
        <v>11.2125</v>
      </c>
      <c r="S11" s="19">
        <v>19.024374999999999</v>
      </c>
      <c r="T11" s="19">
        <v>46.380625000000002</v>
      </c>
      <c r="U11" s="19">
        <v>23.014375000000001</v>
      </c>
      <c r="V11" s="19">
        <v>1.7268749999999999</v>
      </c>
      <c r="W11" s="18">
        <v>16.48</v>
      </c>
      <c r="X11" s="19">
        <v>12.323500000000001</v>
      </c>
      <c r="Y11" s="19">
        <v>11.387749999999997</v>
      </c>
      <c r="Z11" s="19">
        <v>4.2463750000000005</v>
      </c>
      <c r="AA11" s="19">
        <v>2.1955</v>
      </c>
      <c r="AB11" s="20">
        <f>Z11/$W11*100</f>
        <v>25.766838592233011</v>
      </c>
      <c r="AC11" s="20">
        <f>AA11/$W11*100</f>
        <v>13.322208737864077</v>
      </c>
      <c r="AE11" s="19">
        <f>(W11-X11)/W11*100</f>
        <v>25.221480582524268</v>
      </c>
      <c r="AF11" s="19">
        <f>((W11-Y11)/W11*100)-AE11</f>
        <v>5.6780946601942013</v>
      </c>
      <c r="AG11" s="19">
        <f t="shared" si="0"/>
        <v>43.333586165048516</v>
      </c>
      <c r="AH11" s="19">
        <f>(Z11-AA11)/W11*100</f>
        <v>12.444629854368934</v>
      </c>
      <c r="AI11" s="19">
        <f>AA11/W11*100</f>
        <v>13.322208737864077</v>
      </c>
      <c r="AJ11" s="43">
        <f t="shared" si="1"/>
        <v>99.999999999999986</v>
      </c>
      <c r="AK11" s="44">
        <f t="shared" si="2"/>
        <v>66.165755461165077</v>
      </c>
    </row>
    <row r="12" spans="1:50" x14ac:dyDescent="0.2">
      <c r="A12">
        <v>105</v>
      </c>
      <c r="B12" t="s">
        <v>28</v>
      </c>
      <c r="C12" s="12" t="s">
        <v>29</v>
      </c>
      <c r="D12" s="22">
        <v>52</v>
      </c>
      <c r="E12" s="15" t="s">
        <v>56</v>
      </c>
      <c r="F12" s="22">
        <v>4</v>
      </c>
      <c r="G12" s="15" t="s">
        <v>51</v>
      </c>
      <c r="H12" s="22">
        <v>10</v>
      </c>
      <c r="I12" s="15" t="s">
        <v>52</v>
      </c>
      <c r="J12" s="15" t="s">
        <v>57</v>
      </c>
      <c r="L12" s="15" t="s">
        <v>34</v>
      </c>
      <c r="M12" s="16">
        <v>22.815277500000001</v>
      </c>
      <c r="N12" s="19">
        <v>15.638788461538462</v>
      </c>
      <c r="O12" s="19">
        <v>184.99</v>
      </c>
      <c r="P12" s="19">
        <v>30.398658999999999</v>
      </c>
      <c r="Q12" s="19">
        <v>3.0762499999999999</v>
      </c>
      <c r="R12" s="19">
        <v>10.11125</v>
      </c>
      <c r="S12" s="19">
        <v>18.483750000000001</v>
      </c>
      <c r="T12" s="19">
        <v>44.28</v>
      </c>
      <c r="U12" s="19">
        <v>21.678750000000001</v>
      </c>
      <c r="V12" s="19">
        <v>1.1074999999999999</v>
      </c>
      <c r="W12" s="18">
        <v>15.623749999999999</v>
      </c>
      <c r="X12" s="19">
        <v>11.263375</v>
      </c>
      <c r="Y12" s="19">
        <v>10.4475</v>
      </c>
      <c r="Z12" s="19">
        <v>3.7657500000000002</v>
      </c>
      <c r="AA12" s="19">
        <v>1.7875000000000001</v>
      </c>
      <c r="AB12" s="20">
        <f>Z12/$W12*100</f>
        <v>24.102728218257464</v>
      </c>
      <c r="AC12" s="20">
        <f>AA12/$W12*100</f>
        <v>11.44091527322186</v>
      </c>
      <c r="AE12" s="19">
        <f>(W12-X12)/W12*100</f>
        <v>27.908632690615249</v>
      </c>
      <c r="AF12" s="19">
        <f>((W12-Y12)/W12*100)-AE12</f>
        <v>5.2220177614209078</v>
      </c>
      <c r="AG12" s="19">
        <f t="shared" si="0"/>
        <v>42.766621329706382</v>
      </c>
      <c r="AH12" s="19">
        <f>(Z12-AA12)/W12*100</f>
        <v>12.661812945035603</v>
      </c>
      <c r="AI12" s="19">
        <f>AA12/W12*100</f>
        <v>11.44091527322186</v>
      </c>
      <c r="AJ12" s="43">
        <f t="shared" si="1"/>
        <v>100.00000000000001</v>
      </c>
      <c r="AK12" s="44">
        <f t="shared" si="2"/>
        <v>68.215539643171439</v>
      </c>
    </row>
    <row r="13" spans="1:50" x14ac:dyDescent="0.2">
      <c r="A13">
        <v>106</v>
      </c>
      <c r="B13" t="s">
        <v>28</v>
      </c>
      <c r="C13" s="12" t="s">
        <v>29</v>
      </c>
      <c r="D13" s="22">
        <v>52</v>
      </c>
      <c r="E13" s="15" t="s">
        <v>56</v>
      </c>
      <c r="F13" s="22">
        <v>4</v>
      </c>
      <c r="G13" s="15" t="s">
        <v>51</v>
      </c>
      <c r="H13" s="22">
        <v>10</v>
      </c>
      <c r="I13" s="15" t="s">
        <v>52</v>
      </c>
      <c r="J13" s="15" t="s">
        <v>57</v>
      </c>
      <c r="L13" s="15" t="s">
        <v>34</v>
      </c>
      <c r="M13" s="16">
        <v>30.74666666666667</v>
      </c>
      <c r="N13" s="19">
        <v>15.638788461538462</v>
      </c>
      <c r="O13" s="19">
        <v>176.26666666666668</v>
      </c>
      <c r="P13" s="19">
        <v>27.199386666666669</v>
      </c>
      <c r="Q13" s="19">
        <v>3.1266666666666665</v>
      </c>
      <c r="R13" s="19">
        <v>10.316666666666666</v>
      </c>
      <c r="S13" s="19">
        <v>20.023333333333333</v>
      </c>
      <c r="T13" s="19">
        <v>46.66</v>
      </c>
      <c r="U13" s="19">
        <v>23.43</v>
      </c>
      <c r="V13" s="19">
        <v>2.3166666666666664</v>
      </c>
      <c r="W13" s="18">
        <v>13.71</v>
      </c>
      <c r="X13" s="19">
        <v>10.285</v>
      </c>
      <c r="Y13" s="19">
        <v>7.3569999999999993</v>
      </c>
      <c r="Z13" s="19">
        <v>3.4220000000000002</v>
      </c>
      <c r="AA13" s="19">
        <v>1.4076666666666668</v>
      </c>
      <c r="AB13" s="20">
        <f>Z13/$W13*100</f>
        <v>24.959883296863602</v>
      </c>
      <c r="AC13" s="20">
        <f>AA13/$W13*100</f>
        <v>10.26744468757598</v>
      </c>
      <c r="AE13" s="19">
        <f>(W13-X13)/W13*100</f>
        <v>24.981765134938005</v>
      </c>
      <c r="AF13" s="19">
        <f>((W13-Y13)/W13*100)-AE13</f>
        <v>21.356673960612692</v>
      </c>
      <c r="AG13" s="19">
        <f t="shared" si="0"/>
        <v>28.701677607585701</v>
      </c>
      <c r="AH13" s="19">
        <f>(Z13-AA13)/W13*100</f>
        <v>14.692438609287622</v>
      </c>
      <c r="AI13" s="19">
        <f>AA13/W13*100</f>
        <v>10.26744468757598</v>
      </c>
      <c r="AJ13" s="43">
        <f t="shared" si="1"/>
        <v>99.999999999999986</v>
      </c>
      <c r="AK13" s="44">
        <f t="shared" si="2"/>
        <v>86.255543398978844</v>
      </c>
    </row>
    <row r="14" spans="1:50" x14ac:dyDescent="0.2">
      <c r="A14">
        <v>107</v>
      </c>
      <c r="B14" t="s">
        <v>28</v>
      </c>
      <c r="C14" s="12" t="s">
        <v>29</v>
      </c>
      <c r="D14" s="22">
        <v>52</v>
      </c>
      <c r="E14" s="15" t="s">
        <v>56</v>
      </c>
      <c r="F14" s="22">
        <v>4</v>
      </c>
      <c r="G14" s="15" t="s">
        <v>51</v>
      </c>
      <c r="H14" s="22">
        <v>10</v>
      </c>
      <c r="I14" s="15" t="s">
        <v>52</v>
      </c>
      <c r="J14" s="15" t="s">
        <v>57</v>
      </c>
      <c r="L14" s="15" t="s">
        <v>34</v>
      </c>
      <c r="M14" s="16">
        <v>52.475000000000001</v>
      </c>
      <c r="N14" s="19">
        <v>15.638788461538462</v>
      </c>
      <c r="O14" s="19">
        <v>359.2</v>
      </c>
      <c r="P14" s="19">
        <v>50.370639999999995</v>
      </c>
      <c r="Q14" s="19">
        <v>2.93</v>
      </c>
      <c r="R14" s="19">
        <v>8.76</v>
      </c>
      <c r="S14" s="19">
        <v>23.684999999999999</v>
      </c>
      <c r="T14" s="19">
        <v>46.46</v>
      </c>
      <c r="U14" s="19">
        <v>26.774999999999999</v>
      </c>
      <c r="V14" s="19">
        <v>3.0649999999999999</v>
      </c>
      <c r="W14" s="18">
        <v>15.98</v>
      </c>
      <c r="X14" s="19">
        <v>11.4375</v>
      </c>
      <c r="Y14" s="19">
        <v>10.481</v>
      </c>
      <c r="Z14" s="19">
        <v>4.3689999999999998</v>
      </c>
      <c r="AA14" s="19">
        <v>1.7004999999999999</v>
      </c>
      <c r="AB14" s="20">
        <f>Z14/$W14*100</f>
        <v>27.340425531914892</v>
      </c>
      <c r="AC14" s="20">
        <f>AA14/$W14*100</f>
        <v>10.641426783479348</v>
      </c>
      <c r="AE14" s="19">
        <f>(W14-X14)/W14*100</f>
        <v>28.426157697121401</v>
      </c>
      <c r="AF14" s="19">
        <f>((W14-Y14)/W14*100)-AE14</f>
        <v>5.9856070087609545</v>
      </c>
      <c r="AG14" s="19">
        <f t="shared" si="0"/>
        <v>38.247809762202763</v>
      </c>
      <c r="AH14" s="19">
        <f>(Z14-AA14)/W14*100</f>
        <v>16.698998748435542</v>
      </c>
      <c r="AI14" s="19">
        <f>AA14/W14*100</f>
        <v>10.641426783479348</v>
      </c>
      <c r="AJ14" s="43">
        <f t="shared" si="1"/>
        <v>100</v>
      </c>
      <c r="AK14" s="44">
        <f t="shared" si="2"/>
        <v>69.988876720901132</v>
      </c>
    </row>
    <row r="15" spans="1:50" x14ac:dyDescent="0.2">
      <c r="A15">
        <v>108</v>
      </c>
      <c r="B15" t="s">
        <v>28</v>
      </c>
      <c r="C15" s="12" t="s">
        <v>29</v>
      </c>
      <c r="D15" s="22">
        <v>52</v>
      </c>
      <c r="E15" s="15" t="s">
        <v>56</v>
      </c>
      <c r="F15" s="22">
        <v>4</v>
      </c>
      <c r="G15" s="15" t="s">
        <v>51</v>
      </c>
      <c r="H15" s="22">
        <v>10</v>
      </c>
      <c r="I15" s="15" t="s">
        <v>52</v>
      </c>
      <c r="J15" s="15" t="s">
        <v>57</v>
      </c>
      <c r="L15" s="15" t="s">
        <v>35</v>
      </c>
      <c r="M15" s="16">
        <v>23.871665999999998</v>
      </c>
      <c r="N15" s="19">
        <v>18.362333333333332</v>
      </c>
      <c r="O15" s="19">
        <v>149.13066666666668</v>
      </c>
      <c r="P15" s="19">
        <v>28.554115733333333</v>
      </c>
      <c r="Q15" s="19">
        <v>2.64</v>
      </c>
      <c r="R15" s="19">
        <v>9.1160000000000014</v>
      </c>
      <c r="S15" s="19">
        <v>26.248000000000001</v>
      </c>
      <c r="T15" s="19">
        <v>52.032000000000004</v>
      </c>
      <c r="U15" s="19">
        <v>28.062000000000001</v>
      </c>
      <c r="V15" s="19">
        <v>2.2879999999999998</v>
      </c>
      <c r="W15" s="18">
        <v>11.524000000000001</v>
      </c>
      <c r="X15" s="19">
        <v>7.0111999999999997</v>
      </c>
      <c r="Y15" s="19">
        <v>6.9498000000000006</v>
      </c>
      <c r="Z15" s="19">
        <v>2.1125999999999996</v>
      </c>
      <c r="AA15" s="19">
        <v>0.75880000000000003</v>
      </c>
      <c r="AB15" s="20">
        <f>Z15/$W15*100</f>
        <v>18.332176327664001</v>
      </c>
      <c r="AC15" s="20">
        <f>AA15/$W15*100</f>
        <v>6.5845192641443937</v>
      </c>
      <c r="AE15" s="19">
        <f>(W15-X15)/W15*100</f>
        <v>39.160013884068043</v>
      </c>
      <c r="AF15" s="19">
        <f>((W15-Y15)/W15*100)-AE15</f>
        <v>0.53280111072542979</v>
      </c>
      <c r="AG15" s="19">
        <f t="shared" si="0"/>
        <v>41.975008677542533</v>
      </c>
      <c r="AH15" s="19">
        <f>(Z15-AA15)/W15*100</f>
        <v>11.747657063519608</v>
      </c>
      <c r="AI15" s="19">
        <f>AA15/W15*100</f>
        <v>6.5845192641443937</v>
      </c>
      <c r="AJ15" s="43">
        <f t="shared" si="1"/>
        <v>100</v>
      </c>
      <c r="AK15" s="44">
        <f t="shared" si="2"/>
        <v>70.624442901770209</v>
      </c>
    </row>
    <row r="16" spans="1:50" x14ac:dyDescent="0.2">
      <c r="A16">
        <v>109</v>
      </c>
      <c r="B16" t="s">
        <v>28</v>
      </c>
      <c r="C16" s="12" t="s">
        <v>29</v>
      </c>
      <c r="D16" s="22">
        <v>52</v>
      </c>
      <c r="E16" s="15" t="s">
        <v>56</v>
      </c>
      <c r="F16" s="22">
        <v>4</v>
      </c>
      <c r="G16" s="15" t="s">
        <v>51</v>
      </c>
      <c r="H16" s="22">
        <v>10</v>
      </c>
      <c r="I16" s="15" t="s">
        <v>52</v>
      </c>
      <c r="J16" s="15" t="s">
        <v>57</v>
      </c>
      <c r="L16" s="15" t="s">
        <v>35</v>
      </c>
      <c r="M16" s="16">
        <v>44.616666666666674</v>
      </c>
      <c r="N16" s="19">
        <v>18.362333333333332</v>
      </c>
      <c r="O16" s="19">
        <v>250.4</v>
      </c>
      <c r="P16" s="19">
        <v>41.272826666666667</v>
      </c>
      <c r="Q16" s="19">
        <v>2.956666666666667</v>
      </c>
      <c r="R16" s="19">
        <v>9.2266666666666666</v>
      </c>
      <c r="S16" s="19">
        <v>26.9</v>
      </c>
      <c r="T16" s="19">
        <v>51.8</v>
      </c>
      <c r="U16" s="19">
        <v>28.883333333333336</v>
      </c>
      <c r="V16" s="19">
        <v>2.81</v>
      </c>
      <c r="W16" s="18">
        <v>13.143333333333333</v>
      </c>
      <c r="X16" s="19">
        <v>9.1379999999999999</v>
      </c>
      <c r="Y16" s="19">
        <v>8.2166666666666668</v>
      </c>
      <c r="Z16" s="19">
        <v>2.7816666666666667</v>
      </c>
      <c r="AA16" s="19">
        <v>0.91</v>
      </c>
      <c r="AB16" s="20">
        <f>Z16/$W16*100</f>
        <v>21.164088257671825</v>
      </c>
      <c r="AC16" s="20">
        <f>AA16/$W16*100</f>
        <v>6.9236621861526766</v>
      </c>
      <c r="AE16" s="19">
        <f>(W16-X16)/W16*100</f>
        <v>30.474258179051482</v>
      </c>
      <c r="AF16" s="19">
        <f>((W16-Y16)/W16*100)-AE16</f>
        <v>7.0098909459802172</v>
      </c>
      <c r="AG16" s="19">
        <f t="shared" si="0"/>
        <v>41.351762617296487</v>
      </c>
      <c r="AH16" s="19">
        <f>(Z16-AA16)/W16*100</f>
        <v>14.240426071519147</v>
      </c>
      <c r="AI16" s="19">
        <f>AA16/W16*100</f>
        <v>6.9236621861526766</v>
      </c>
      <c r="AJ16" s="43">
        <f t="shared" si="1"/>
        <v>100.00000000000003</v>
      </c>
      <c r="AK16" s="44">
        <f t="shared" si="2"/>
        <v>75.43090540197818</v>
      </c>
    </row>
    <row r="17" spans="1:37" x14ac:dyDescent="0.2">
      <c r="A17">
        <v>110</v>
      </c>
      <c r="B17" t="s">
        <v>28</v>
      </c>
      <c r="C17" s="12" t="s">
        <v>29</v>
      </c>
      <c r="D17" s="22">
        <v>52</v>
      </c>
      <c r="E17" s="15" t="s">
        <v>56</v>
      </c>
      <c r="F17" s="22">
        <v>4</v>
      </c>
      <c r="G17" s="15" t="s">
        <v>51</v>
      </c>
      <c r="H17" s="22">
        <v>10</v>
      </c>
      <c r="I17" s="15" t="s">
        <v>52</v>
      </c>
      <c r="J17" s="15" t="s">
        <v>57</v>
      </c>
      <c r="L17" s="15" t="s">
        <v>36</v>
      </c>
      <c r="M17" s="16">
        <v>9.7750000000000004</v>
      </c>
      <c r="N17" s="19">
        <v>23.899687499999999</v>
      </c>
      <c r="O17" s="19">
        <v>132.80000000000001</v>
      </c>
      <c r="P17" s="19">
        <v>31.035360000000004</v>
      </c>
      <c r="Q17" s="19">
        <v>3.08</v>
      </c>
      <c r="R17" s="19">
        <v>7.57</v>
      </c>
      <c r="S17" s="19">
        <v>28.28</v>
      </c>
      <c r="T17" s="19">
        <v>57.87</v>
      </c>
      <c r="U17" s="19">
        <v>31.64</v>
      </c>
      <c r="V17" s="19">
        <v>2.35</v>
      </c>
      <c r="W17" s="18">
        <v>10.16</v>
      </c>
      <c r="X17" s="19">
        <v>6.5309999999999997</v>
      </c>
      <c r="Y17" s="19">
        <v>6.9109999999999996</v>
      </c>
      <c r="Z17" s="19">
        <v>3.3460000000000001</v>
      </c>
      <c r="AA17" s="19">
        <v>0.45700000000000002</v>
      </c>
      <c r="AB17" s="20">
        <f>Z17/$W17*100</f>
        <v>32.933070866141733</v>
      </c>
      <c r="AC17" s="20">
        <f>AA17/$W17*100</f>
        <v>4.4980314960629926</v>
      </c>
      <c r="AE17" s="48">
        <f>(W17-X17)/W17*100</f>
        <v>35.718503937007881</v>
      </c>
      <c r="AF17" s="48">
        <f>((W17-Y17)/W17*100)-AE17</f>
        <v>-3.7401574803149629</v>
      </c>
      <c r="AG17" s="48">
        <f t="shared" si="0"/>
        <v>35.088582677165348</v>
      </c>
      <c r="AH17" s="48">
        <f>(Z17-AA17)/W17*100</f>
        <v>28.435039370078741</v>
      </c>
      <c r="AI17" s="48">
        <f>AA17/W17*100</f>
        <v>4.4980314960629926</v>
      </c>
      <c r="AJ17" s="49">
        <f t="shared" si="1"/>
        <v>100</v>
      </c>
      <c r="AK17" s="50">
        <f t="shared" si="2"/>
        <v>67.474301181102362</v>
      </c>
    </row>
    <row r="18" spans="1:37" x14ac:dyDescent="0.2">
      <c r="A18">
        <v>111</v>
      </c>
      <c r="B18" t="s">
        <v>28</v>
      </c>
      <c r="C18" s="12" t="s">
        <v>29</v>
      </c>
      <c r="D18" s="22">
        <v>52</v>
      </c>
      <c r="E18" s="15" t="s">
        <v>56</v>
      </c>
      <c r="F18" s="22">
        <v>4</v>
      </c>
      <c r="G18" s="15" t="s">
        <v>51</v>
      </c>
      <c r="H18" s="22">
        <v>10</v>
      </c>
      <c r="I18" s="15" t="s">
        <v>52</v>
      </c>
      <c r="J18" s="15" t="s">
        <v>57</v>
      </c>
      <c r="L18" s="15" t="s">
        <v>36</v>
      </c>
      <c r="M18" s="16">
        <v>24.587499999999999</v>
      </c>
      <c r="N18" s="19">
        <v>23.899687499999999</v>
      </c>
      <c r="O18" s="19">
        <v>149.55000000000001</v>
      </c>
      <c r="P18" s="19">
        <v>37.975884999999998</v>
      </c>
      <c r="Q18" s="19">
        <v>2.92625</v>
      </c>
      <c r="R18" s="19">
        <v>8.5274999999999999</v>
      </c>
      <c r="S18" s="19">
        <v>25.594999999999999</v>
      </c>
      <c r="T18" s="19">
        <v>54.332500000000003</v>
      </c>
      <c r="U18" s="19">
        <v>28.914999999999999</v>
      </c>
      <c r="V18" s="19">
        <v>2.2799999999999998</v>
      </c>
      <c r="W18" s="18">
        <v>13.15625</v>
      </c>
      <c r="X18" s="19">
        <v>8.0676249999999996</v>
      </c>
      <c r="Y18" s="19">
        <v>7.9041250000000005</v>
      </c>
      <c r="Z18" s="19">
        <v>3.6028749999999996</v>
      </c>
      <c r="AA18" s="19">
        <v>0.47975000000000001</v>
      </c>
      <c r="AB18" s="20">
        <f>Z18/$W18*100</f>
        <v>27.385273159144891</v>
      </c>
      <c r="AC18" s="20">
        <f>AA18/$W18*100</f>
        <v>3.6465558194774346</v>
      </c>
      <c r="AE18" s="19">
        <f>(W18-X18)/W18*100</f>
        <v>38.678384798099763</v>
      </c>
      <c r="AF18" s="19">
        <f>((W18-Y18)/W18*100)-AE18</f>
        <v>1.2427553444180433</v>
      </c>
      <c r="AG18" s="19">
        <f t="shared" si="0"/>
        <v>32.693586698337306</v>
      </c>
      <c r="AH18" s="19">
        <f>(Z18-AA18)/W18*100</f>
        <v>23.738717339667453</v>
      </c>
      <c r="AI18" s="19">
        <f>AA18/W18*100</f>
        <v>3.6465558194774346</v>
      </c>
      <c r="AJ18" s="43">
        <f t="shared" si="1"/>
        <v>100</v>
      </c>
      <c r="AK18" s="44">
        <f t="shared" si="2"/>
        <v>74.374431353919221</v>
      </c>
    </row>
    <row r="19" spans="1:37" x14ac:dyDescent="0.2">
      <c r="A19">
        <v>112</v>
      </c>
      <c r="B19" t="s">
        <v>28</v>
      </c>
      <c r="C19" s="12" t="s">
        <v>29</v>
      </c>
      <c r="D19" s="22">
        <v>52</v>
      </c>
      <c r="E19" s="15" t="s">
        <v>56</v>
      </c>
      <c r="F19" s="22">
        <v>4</v>
      </c>
      <c r="G19" s="15" t="s">
        <v>51</v>
      </c>
      <c r="H19" s="22">
        <v>10</v>
      </c>
      <c r="I19" s="15" t="s">
        <v>52</v>
      </c>
      <c r="J19" s="15" t="s">
        <v>57</v>
      </c>
      <c r="L19" s="15" t="s">
        <v>36</v>
      </c>
      <c r="M19" s="16">
        <v>37.79</v>
      </c>
      <c r="N19" s="19">
        <v>23.899687499999999</v>
      </c>
      <c r="O19" s="19">
        <v>147.91999999999999</v>
      </c>
      <c r="P19" s="19">
        <v>37.2928</v>
      </c>
      <c r="Q19" s="19">
        <v>2.4620000000000002</v>
      </c>
      <c r="R19" s="19">
        <v>8.3659999999999997</v>
      </c>
      <c r="S19" s="19">
        <v>27.224</v>
      </c>
      <c r="T19" s="19">
        <v>55.81</v>
      </c>
      <c r="U19" s="19">
        <v>30.822000000000003</v>
      </c>
      <c r="V19" s="19">
        <v>3.2359999999999998</v>
      </c>
      <c r="W19" s="18">
        <v>9.0460000000000012</v>
      </c>
      <c r="X19" s="19">
        <v>5.5654000000000003</v>
      </c>
      <c r="Y19" s="19">
        <v>5.6898</v>
      </c>
      <c r="Z19" s="19">
        <v>1.9695999999999998</v>
      </c>
      <c r="AA19" s="19">
        <v>0.47519999999999996</v>
      </c>
      <c r="AB19" s="20">
        <f>Z19/$W19*100</f>
        <v>21.77315940747291</v>
      </c>
      <c r="AC19" s="20">
        <f>AA19/$W19*100</f>
        <v>5.2531505637850975</v>
      </c>
      <c r="AE19" s="48">
        <f>(W19-X19)/W19*100</f>
        <v>38.476674773380502</v>
      </c>
      <c r="AF19" s="48">
        <f>((W19-Y19)/W19*100)-AE19</f>
        <v>-1.3751934556710097</v>
      </c>
      <c r="AG19" s="48">
        <f t="shared" si="0"/>
        <v>41.125359274817598</v>
      </c>
      <c r="AH19" s="48">
        <f>(Z19-AA19)/W19*100</f>
        <v>16.520008843687815</v>
      </c>
      <c r="AI19" s="48">
        <f>AA19/W19*100</f>
        <v>5.2531505637850975</v>
      </c>
      <c r="AJ19" s="49">
        <f t="shared" si="1"/>
        <v>100</v>
      </c>
      <c r="AK19" s="50">
        <f t="shared" si="2"/>
        <v>69.817561353084244</v>
      </c>
    </row>
    <row r="20" spans="1:37" x14ac:dyDescent="0.2">
      <c r="A20">
        <v>113</v>
      </c>
      <c r="B20" t="s">
        <v>28</v>
      </c>
      <c r="C20" s="12" t="s">
        <v>29</v>
      </c>
      <c r="D20" s="22">
        <v>52</v>
      </c>
      <c r="E20" s="15" t="s">
        <v>56</v>
      </c>
      <c r="F20" s="22">
        <v>4</v>
      </c>
      <c r="G20" s="15" t="s">
        <v>51</v>
      </c>
      <c r="H20" s="22">
        <v>10</v>
      </c>
      <c r="I20" s="15" t="s">
        <v>52</v>
      </c>
      <c r="J20" s="15" t="s">
        <v>57</v>
      </c>
      <c r="L20" s="15" t="s">
        <v>36</v>
      </c>
      <c r="M20" s="16">
        <v>56.927776666666659</v>
      </c>
      <c r="N20" s="19">
        <v>23.899687499999999</v>
      </c>
      <c r="O20" s="19">
        <v>216.57777777777778</v>
      </c>
      <c r="P20" s="19">
        <v>47.318364444444448</v>
      </c>
      <c r="Q20" s="19">
        <v>3.0233333333333334</v>
      </c>
      <c r="R20" s="19">
        <v>8.9600000000000009</v>
      </c>
      <c r="S20" s="19">
        <v>29.27</v>
      </c>
      <c r="T20" s="19">
        <v>60.516666666666673</v>
      </c>
      <c r="U20" s="19">
        <v>33.663333333333334</v>
      </c>
      <c r="V20" s="19">
        <v>3.01</v>
      </c>
      <c r="W20" s="18">
        <v>11.26</v>
      </c>
      <c r="X20" s="19">
        <v>7.6490000000000009</v>
      </c>
      <c r="Y20" s="19">
        <v>7.6683333333333339</v>
      </c>
      <c r="Z20" s="19">
        <v>4.0586666666666664</v>
      </c>
      <c r="AA20" s="19">
        <v>0.9</v>
      </c>
      <c r="AB20" s="20">
        <f>Z20/$W20*100</f>
        <v>36.044997039668445</v>
      </c>
      <c r="AC20" s="20">
        <f>AA20/$W20*100</f>
        <v>7.9928952042628776</v>
      </c>
      <c r="AE20" s="48">
        <f>(W20-X20)/W20*100</f>
        <v>32.069271758436933</v>
      </c>
      <c r="AF20" s="48">
        <f>((W20-Y20)/W20*100)-AE20</f>
        <v>-0.17169923031379142</v>
      </c>
      <c r="AG20" s="48">
        <f t="shared" si="0"/>
        <v>32.057430432208406</v>
      </c>
      <c r="AH20" s="48">
        <f>(Z20-AA20)/W20*100</f>
        <v>28.052101835405562</v>
      </c>
      <c r="AI20" s="48">
        <f>AA20/W20*100</f>
        <v>7.9928952042628776</v>
      </c>
      <c r="AJ20" s="49">
        <f t="shared" si="1"/>
        <v>99.999999999999986</v>
      </c>
      <c r="AK20" s="50">
        <f t="shared" si="2"/>
        <v>66.888641207815283</v>
      </c>
    </row>
    <row r="21" spans="1:37" x14ac:dyDescent="0.2">
      <c r="A21">
        <v>114</v>
      </c>
      <c r="B21" t="s">
        <v>28</v>
      </c>
      <c r="C21" s="12" t="s">
        <v>29</v>
      </c>
      <c r="D21" s="22">
        <v>52</v>
      </c>
      <c r="E21" s="15" t="s">
        <v>56</v>
      </c>
      <c r="F21" s="22">
        <v>4</v>
      </c>
      <c r="G21" s="15" t="s">
        <v>51</v>
      </c>
      <c r="H21" s="22">
        <v>10</v>
      </c>
      <c r="I21" s="15" t="s">
        <v>52</v>
      </c>
      <c r="J21" s="15" t="s">
        <v>57</v>
      </c>
      <c r="L21" s="15" t="s">
        <v>37</v>
      </c>
      <c r="M21" s="16">
        <v>14.347619999999999</v>
      </c>
      <c r="N21" s="19">
        <v>31.884444444444441</v>
      </c>
      <c r="O21" s="19">
        <v>88.45714285714287</v>
      </c>
      <c r="P21" s="19">
        <v>32.093523809523809</v>
      </c>
      <c r="Q21" s="19">
        <v>2.4666666666666668</v>
      </c>
      <c r="R21" s="19">
        <v>9.0333333333333332</v>
      </c>
      <c r="S21" s="19">
        <v>30.963333333333335</v>
      </c>
      <c r="T21" s="19">
        <v>62.573333333333345</v>
      </c>
      <c r="U21" s="19">
        <v>34.86</v>
      </c>
      <c r="V21" s="19">
        <v>3.5333333333333332</v>
      </c>
      <c r="W21" s="18">
        <v>8.8466666666666658</v>
      </c>
      <c r="X21" s="19">
        <v>5.1726666666666672</v>
      </c>
      <c r="Y21" s="19">
        <v>5.3423333333333334</v>
      </c>
      <c r="Z21" s="19">
        <v>2.327666666666667</v>
      </c>
      <c r="AA21" s="19">
        <v>0.35366666666666663</v>
      </c>
      <c r="AB21" s="20">
        <f>Z21/$W21*100</f>
        <v>26.311228334589305</v>
      </c>
      <c r="AC21" s="20">
        <f>AA21/$W21*100</f>
        <v>3.9977392614920872</v>
      </c>
      <c r="AE21" s="48">
        <f>(W21-X21)/W21*100</f>
        <v>41.529766390354169</v>
      </c>
      <c r="AF21" s="48">
        <f>((W21-Y21)/W21*100)-AE21</f>
        <v>-1.9178598342124999</v>
      </c>
      <c r="AG21" s="48">
        <f t="shared" si="0"/>
        <v>34.076865109269029</v>
      </c>
      <c r="AH21" s="48">
        <f>(Z21-AA21)/W21*100</f>
        <v>22.313489073097216</v>
      </c>
      <c r="AI21" s="48">
        <f>AA21/W21*100</f>
        <v>3.9977392614920872</v>
      </c>
      <c r="AJ21" s="49">
        <f t="shared" si="1"/>
        <v>100</v>
      </c>
      <c r="AK21" s="50">
        <f t="shared" si="2"/>
        <v>71.19386586284854</v>
      </c>
    </row>
    <row r="22" spans="1:37" x14ac:dyDescent="0.2">
      <c r="A22">
        <v>115</v>
      </c>
      <c r="B22" t="s">
        <v>28</v>
      </c>
      <c r="C22" s="12" t="s">
        <v>29</v>
      </c>
      <c r="D22" s="22">
        <v>52</v>
      </c>
      <c r="E22" s="15" t="s">
        <v>56</v>
      </c>
      <c r="F22" s="22">
        <v>4</v>
      </c>
      <c r="G22" s="15" t="s">
        <v>51</v>
      </c>
      <c r="H22" s="22">
        <v>10</v>
      </c>
      <c r="I22" s="15" t="s">
        <v>52</v>
      </c>
      <c r="J22" s="15" t="s">
        <v>57</v>
      </c>
      <c r="L22" s="15" t="s">
        <v>37</v>
      </c>
      <c r="M22" s="16">
        <v>27.170833333333334</v>
      </c>
      <c r="N22" s="19">
        <v>31.884444444444441</v>
      </c>
      <c r="O22" s="19">
        <v>181.96666666666667</v>
      </c>
      <c r="P22" s="19">
        <v>56.072533333333332</v>
      </c>
      <c r="Q22" s="19">
        <v>2.5333333333333332</v>
      </c>
      <c r="R22" s="19">
        <v>8.7566666666666659</v>
      </c>
      <c r="S22" s="19">
        <v>29.9</v>
      </c>
      <c r="T22" s="19">
        <v>58.896666666666668</v>
      </c>
      <c r="U22" s="19">
        <v>32.886666666666663</v>
      </c>
      <c r="V22" s="19">
        <v>3.2233333333333332</v>
      </c>
      <c r="W22" s="18">
        <v>9.9766666666666683</v>
      </c>
      <c r="X22" s="19">
        <v>5.6209999999999996</v>
      </c>
      <c r="Y22" s="19">
        <v>5.7389999999999999</v>
      </c>
      <c r="Z22" s="19">
        <v>2.5946666666666669</v>
      </c>
      <c r="AA22" s="19">
        <v>0.29599999999999999</v>
      </c>
      <c r="AB22" s="20">
        <f>Z22/$W22*100</f>
        <v>26.00735048446375</v>
      </c>
      <c r="AC22" s="20">
        <f>AA22/$W22*100</f>
        <v>2.9669228199131301</v>
      </c>
      <c r="AE22" s="48">
        <f>(W22-X22)/W22*100</f>
        <v>43.658536585365873</v>
      </c>
      <c r="AF22" s="48">
        <f>((W22-Y22)/W22*100)-AE22</f>
        <v>-1.182759772803216</v>
      </c>
      <c r="AG22" s="48">
        <f t="shared" si="0"/>
        <v>31.516872702973593</v>
      </c>
      <c r="AH22" s="48">
        <f>(Z22-AA22)/W22*100</f>
        <v>23.04042766455062</v>
      </c>
      <c r="AI22" s="48">
        <f>AA22/W22*100</f>
        <v>2.9669228199131301</v>
      </c>
      <c r="AJ22" s="49">
        <f t="shared" si="1"/>
        <v>100</v>
      </c>
      <c r="AK22" s="50">
        <f t="shared" si="2"/>
        <v>73.519301703975941</v>
      </c>
    </row>
    <row r="23" spans="1:37" x14ac:dyDescent="0.2">
      <c r="A23">
        <v>116</v>
      </c>
      <c r="B23" t="s">
        <v>28</v>
      </c>
      <c r="C23" s="12" t="s">
        <v>29</v>
      </c>
      <c r="D23" s="22">
        <v>52</v>
      </c>
      <c r="E23" s="15" t="s">
        <v>56</v>
      </c>
      <c r="F23" s="22">
        <v>4</v>
      </c>
      <c r="G23" s="15" t="s">
        <v>51</v>
      </c>
      <c r="H23" s="22">
        <v>10</v>
      </c>
      <c r="I23" s="15" t="s">
        <v>52</v>
      </c>
      <c r="J23" s="15" t="s">
        <v>57</v>
      </c>
      <c r="L23" s="15" t="s">
        <v>37</v>
      </c>
      <c r="M23" s="16">
        <v>41.358531666666664</v>
      </c>
      <c r="N23" s="19">
        <v>31.884444444444441</v>
      </c>
      <c r="O23" s="19">
        <v>179.71968253968257</v>
      </c>
      <c r="P23" s="19">
        <v>43.697202158730157</v>
      </c>
      <c r="Q23" s="19">
        <v>2.4483333333333337</v>
      </c>
      <c r="R23" s="19">
        <v>8.1216666666666679</v>
      </c>
      <c r="S23" s="19">
        <v>30.91</v>
      </c>
      <c r="T23" s="19">
        <v>61.604999999999997</v>
      </c>
      <c r="U23" s="19">
        <v>35.236666666666672</v>
      </c>
      <c r="V23" s="19">
        <v>3.81</v>
      </c>
      <c r="W23" s="18">
        <v>8.7949999999999999</v>
      </c>
      <c r="X23" s="19">
        <v>5.461666666666666</v>
      </c>
      <c r="Y23" s="19">
        <v>5.4046666666666665</v>
      </c>
      <c r="Z23" s="19">
        <v>2.3268333333333335</v>
      </c>
      <c r="AA23" s="19">
        <v>0.66033333333333333</v>
      </c>
      <c r="AB23" s="20">
        <f>Z23/$W23*100</f>
        <v>26.456319878718972</v>
      </c>
      <c r="AC23" s="20">
        <f>AA23/$W23*100</f>
        <v>7.5080538184574568</v>
      </c>
      <c r="AE23" s="19">
        <f>(W23-X23)/W23*100</f>
        <v>37.900322152738305</v>
      </c>
      <c r="AF23" s="19">
        <f>((W23-Y23)/W23*100)-AE23</f>
        <v>0.64809550881181366</v>
      </c>
      <c r="AG23" s="19">
        <f t="shared" si="0"/>
        <v>34.99526245973091</v>
      </c>
      <c r="AH23" s="19">
        <f>(Z23-AA23)/W23*100</f>
        <v>18.948266060261513</v>
      </c>
      <c r="AI23" s="19">
        <f>AA23/W23*100</f>
        <v>7.5080538184574568</v>
      </c>
      <c r="AJ23" s="43">
        <f t="shared" si="1"/>
        <v>100</v>
      </c>
      <c r="AK23" s="44">
        <f t="shared" si="2"/>
        <v>69.513454614364221</v>
      </c>
    </row>
    <row r="24" spans="1:37" x14ac:dyDescent="0.2">
      <c r="A24">
        <v>117</v>
      </c>
      <c r="B24" t="s">
        <v>28</v>
      </c>
      <c r="C24" s="12" t="s">
        <v>29</v>
      </c>
      <c r="D24" s="22">
        <v>52</v>
      </c>
      <c r="E24" s="15" t="s">
        <v>56</v>
      </c>
      <c r="F24" s="22">
        <v>4</v>
      </c>
      <c r="G24" s="15" t="s">
        <v>51</v>
      </c>
      <c r="H24" s="22">
        <v>10</v>
      </c>
      <c r="I24" s="15" t="s">
        <v>52</v>
      </c>
      <c r="J24" s="15" t="s">
        <v>57</v>
      </c>
      <c r="L24" s="15" t="s">
        <v>37</v>
      </c>
      <c r="M24" s="16">
        <v>65.63333333333334</v>
      </c>
      <c r="N24" s="19">
        <v>25.553333333333331</v>
      </c>
      <c r="O24" s="19">
        <v>207.6</v>
      </c>
      <c r="P24" s="19">
        <v>51.827813333333332</v>
      </c>
      <c r="Q24" s="19">
        <v>2.6133333333333333</v>
      </c>
      <c r="R24" s="19">
        <v>6.7033333333333331</v>
      </c>
      <c r="S24" s="19">
        <v>30.263333333333335</v>
      </c>
      <c r="T24" s="19">
        <v>60.043333333333329</v>
      </c>
      <c r="U24" s="19">
        <v>33.4</v>
      </c>
      <c r="V24" s="19">
        <v>3.0133333333333332</v>
      </c>
      <c r="W24" s="18">
        <v>9.11</v>
      </c>
      <c r="X24" s="19">
        <v>5.299666666666667</v>
      </c>
      <c r="Y24" s="19">
        <v>5.4953333333333338</v>
      </c>
      <c r="Z24" s="19">
        <v>1.5116666666666667</v>
      </c>
      <c r="AA24" s="19">
        <v>0.3116666666666667</v>
      </c>
      <c r="AB24" s="20">
        <f>Z24/$W24*100</f>
        <v>16.593487010611053</v>
      </c>
      <c r="AC24" s="20">
        <f>AA24/$W24*100</f>
        <v>3.4211489206000736</v>
      </c>
      <c r="AE24" s="48">
        <f>(W24-X24)/W24*100</f>
        <v>41.82583241858763</v>
      </c>
      <c r="AF24" s="48">
        <f>((W24-Y24)/W24*100)-AE24</f>
        <v>-2.1478229052323528</v>
      </c>
      <c r="AG24" s="48">
        <f t="shared" si="0"/>
        <v>43.728503476033673</v>
      </c>
      <c r="AH24" s="48">
        <f>(Z24-AA24)/W24*100</f>
        <v>13.172338090010976</v>
      </c>
      <c r="AI24" s="48">
        <f>AA24/W24*100</f>
        <v>3.4211489206000736</v>
      </c>
      <c r="AJ24" s="49">
        <f t="shared" si="1"/>
        <v>100</v>
      </c>
      <c r="AK24" s="50">
        <f t="shared" si="2"/>
        <v>71.613395536040969</v>
      </c>
    </row>
    <row r="25" spans="1:37" x14ac:dyDescent="0.2">
      <c r="A25">
        <v>118</v>
      </c>
      <c r="B25" t="s">
        <v>28</v>
      </c>
      <c r="C25" s="12" t="s">
        <v>29</v>
      </c>
      <c r="D25" s="22">
        <v>52</v>
      </c>
      <c r="E25" s="15" t="s">
        <v>56</v>
      </c>
      <c r="F25" s="22">
        <v>4</v>
      </c>
      <c r="G25" s="15" t="s">
        <v>51</v>
      </c>
      <c r="H25" s="22">
        <v>10</v>
      </c>
      <c r="I25" s="15" t="s">
        <v>52</v>
      </c>
      <c r="J25" s="15" t="s">
        <v>57</v>
      </c>
      <c r="L25" s="15" t="s">
        <v>37</v>
      </c>
      <c r="M25" s="16">
        <v>113.3</v>
      </c>
      <c r="N25" s="19">
        <v>39.97</v>
      </c>
      <c r="O25" s="19">
        <v>216.8</v>
      </c>
      <c r="P25" s="19">
        <v>86.654960000000017</v>
      </c>
      <c r="Q25" s="19">
        <v>2.64</v>
      </c>
      <c r="R25" s="19">
        <v>5.97</v>
      </c>
      <c r="S25" s="19">
        <v>32.119999999999997</v>
      </c>
      <c r="T25" s="19">
        <v>62.87</v>
      </c>
      <c r="U25" s="19">
        <v>36.17</v>
      </c>
      <c r="V25" s="19">
        <v>3.61</v>
      </c>
      <c r="W25" s="18">
        <v>5.05</v>
      </c>
      <c r="X25" s="19">
        <v>2.7240000000000002</v>
      </c>
      <c r="Y25" s="19">
        <v>3.0150000000000001</v>
      </c>
      <c r="Z25" s="19">
        <v>0.23100000000000001</v>
      </c>
      <c r="AA25" s="19">
        <v>0</v>
      </c>
      <c r="AB25" s="20">
        <f>Z25/$W25*100</f>
        <v>4.5742574257425748</v>
      </c>
      <c r="AC25" s="20">
        <f>AA25/$W25*100</f>
        <v>0</v>
      </c>
      <c r="AE25" s="48">
        <f>(W25-X25)/W25*100</f>
        <v>46.059405940594054</v>
      </c>
      <c r="AF25" s="48">
        <f>((W25-Y25)/W25*100)-AE25</f>
        <v>-5.7623762376237622</v>
      </c>
      <c r="AG25" s="48">
        <f t="shared" si="0"/>
        <v>55.128712871287135</v>
      </c>
      <c r="AH25" s="48">
        <f>(Z25-AA25)/W25*100</f>
        <v>4.5742574257425748</v>
      </c>
      <c r="AI25" s="48">
        <f>AA25/W25*100</f>
        <v>0</v>
      </c>
      <c r="AJ25" s="49">
        <f t="shared" si="1"/>
        <v>100</v>
      </c>
      <c r="AK25" s="50">
        <f t="shared" si="2"/>
        <v>72.195168316831683</v>
      </c>
    </row>
    <row r="26" spans="1:37" x14ac:dyDescent="0.2">
      <c r="A26">
        <v>119</v>
      </c>
      <c r="B26" t="s">
        <v>28</v>
      </c>
      <c r="C26" s="12" t="s">
        <v>29</v>
      </c>
      <c r="D26" s="22">
        <v>52</v>
      </c>
      <c r="E26" s="15" t="s">
        <v>56</v>
      </c>
      <c r="F26" s="22">
        <v>4</v>
      </c>
      <c r="G26" s="15" t="s">
        <v>51</v>
      </c>
      <c r="H26" s="22">
        <v>10</v>
      </c>
      <c r="I26" s="15" t="s">
        <v>52</v>
      </c>
      <c r="J26" s="15" t="s">
        <v>57</v>
      </c>
      <c r="L26" s="15" t="s">
        <v>49</v>
      </c>
      <c r="M26" s="16">
        <v>12.2</v>
      </c>
      <c r="N26" s="19">
        <v>85.29</v>
      </c>
      <c r="O26" s="19">
        <v>47.2</v>
      </c>
      <c r="P26" s="19">
        <v>40.25688000000001</v>
      </c>
      <c r="Q26" s="19">
        <v>1.67</v>
      </c>
      <c r="R26" s="19">
        <v>11.56</v>
      </c>
      <c r="S26" s="19">
        <v>36.17</v>
      </c>
      <c r="T26" s="19">
        <v>71.349999999999994</v>
      </c>
      <c r="U26" s="19">
        <v>42.86</v>
      </c>
      <c r="V26" s="19">
        <v>6.85</v>
      </c>
      <c r="W26" s="18">
        <v>6.1</v>
      </c>
      <c r="X26" s="19">
        <v>3.1190000000000002</v>
      </c>
      <c r="Y26" s="19">
        <v>2.6909999999999998</v>
      </c>
      <c r="Z26" s="19">
        <v>0.56499999999999995</v>
      </c>
      <c r="AA26" s="19">
        <v>1.7999999999999999E-2</v>
      </c>
      <c r="AB26" s="20">
        <f>Z26/$W26*100</f>
        <v>9.2622950819672134</v>
      </c>
      <c r="AC26" s="20">
        <f>AA26/$W26*100</f>
        <v>0.29508196721311475</v>
      </c>
      <c r="AE26" s="19">
        <f>(W26-X26)/W26*100</f>
        <v>48.868852459016388</v>
      </c>
      <c r="AF26" s="19">
        <f>((W26-Y26)/W26*100)-AE26</f>
        <v>7.0163934426229559</v>
      </c>
      <c r="AG26" s="19">
        <f t="shared" si="0"/>
        <v>34.852459016393446</v>
      </c>
      <c r="AH26" s="19">
        <f>(Z26-AA26)/W26*100</f>
        <v>8.9672131147540988</v>
      </c>
      <c r="AI26" s="19">
        <f>AA26/W26*100</f>
        <v>0.29508196721311475</v>
      </c>
      <c r="AJ26" s="43">
        <f t="shared" si="1"/>
        <v>100.00000000000001</v>
      </c>
      <c r="AK26" s="44">
        <f t="shared" si="2"/>
        <v>86.279196721311479</v>
      </c>
    </row>
    <row r="27" spans="1:37" x14ac:dyDescent="0.2">
      <c r="I27"/>
      <c r="K27" s="36"/>
      <c r="M27" s="45"/>
      <c r="W27" s="19"/>
      <c r="AD27"/>
    </row>
    <row r="28" spans="1:37" x14ac:dyDescent="0.2">
      <c r="I28"/>
      <c r="K28" s="36"/>
      <c r="M28" s="45"/>
      <c r="W28" s="19"/>
      <c r="AD28"/>
    </row>
    <row r="29" spans="1:37" x14ac:dyDescent="0.2">
      <c r="I29"/>
      <c r="K29" s="36"/>
      <c r="M29" s="45"/>
      <c r="W29" s="19"/>
      <c r="AD29"/>
    </row>
    <row r="30" spans="1:37" x14ac:dyDescent="0.2">
      <c r="I30"/>
      <c r="K30" s="36"/>
      <c r="M30" s="45"/>
      <c r="W30" s="19"/>
      <c r="AD30"/>
    </row>
    <row r="31" spans="1:37" x14ac:dyDescent="0.2">
      <c r="I31"/>
      <c r="K31" s="36"/>
      <c r="M31" s="45"/>
      <c r="W31" s="19"/>
      <c r="AD31"/>
    </row>
    <row r="32" spans="1:37" x14ac:dyDescent="0.2">
      <c r="I32"/>
      <c r="K32" s="36"/>
      <c r="M32" s="45"/>
      <c r="W32" s="19"/>
      <c r="AD32"/>
    </row>
    <row r="33" spans="9:30" x14ac:dyDescent="0.2">
      <c r="I33"/>
      <c r="K33" s="36"/>
      <c r="M33" s="45"/>
      <c r="W33" s="19"/>
      <c r="AD33"/>
    </row>
    <row r="34" spans="9:30" x14ac:dyDescent="0.2">
      <c r="I34"/>
      <c r="K34" s="36"/>
      <c r="M34" s="45"/>
      <c r="W34" s="19"/>
      <c r="AD34"/>
    </row>
    <row r="35" spans="9:30" x14ac:dyDescent="0.2">
      <c r="I35"/>
      <c r="K35" s="36"/>
      <c r="M35" s="45"/>
      <c r="W35" s="19"/>
      <c r="AD35"/>
    </row>
    <row r="36" spans="9:30" x14ac:dyDescent="0.2">
      <c r="I36"/>
      <c r="K36" s="36"/>
      <c r="M36" s="45"/>
      <c r="W36" s="19"/>
      <c r="AD36"/>
    </row>
    <row r="37" spans="9:30" x14ac:dyDescent="0.2">
      <c r="I37"/>
      <c r="K37" s="36"/>
      <c r="M37" s="45"/>
      <c r="W37" s="19"/>
      <c r="AD37"/>
    </row>
    <row r="38" spans="9:30" x14ac:dyDescent="0.2">
      <c r="I38"/>
      <c r="K38" s="36"/>
      <c r="M38" s="45"/>
      <c r="W38" s="19"/>
      <c r="AD38"/>
    </row>
    <row r="39" spans="9:30" x14ac:dyDescent="0.2">
      <c r="I39"/>
      <c r="K39" s="36"/>
      <c r="M39" s="45"/>
      <c r="W39" s="19"/>
      <c r="AD39"/>
    </row>
    <row r="40" spans="9:30" x14ac:dyDescent="0.2">
      <c r="I40"/>
      <c r="K40" s="36"/>
      <c r="M40" s="45"/>
      <c r="W40" s="19"/>
      <c r="AD40"/>
    </row>
    <row r="41" spans="9:30" x14ac:dyDescent="0.2">
      <c r="I41"/>
      <c r="K41" s="36"/>
      <c r="M41" s="45"/>
      <c r="W41" s="19"/>
      <c r="AD41"/>
    </row>
    <row r="42" spans="9:30" x14ac:dyDescent="0.2">
      <c r="I42"/>
      <c r="K42" s="36"/>
      <c r="M42" s="45"/>
      <c r="W42" s="19"/>
      <c r="AD42"/>
    </row>
    <row r="43" spans="9:30" x14ac:dyDescent="0.2">
      <c r="I43"/>
      <c r="K43" s="36"/>
      <c r="M43" s="45"/>
      <c r="W43" s="19"/>
      <c r="AD43"/>
    </row>
    <row r="44" spans="9:30" x14ac:dyDescent="0.2">
      <c r="I44"/>
      <c r="K44" s="36"/>
      <c r="M44" s="45"/>
      <c r="W44" s="19"/>
      <c r="AD44"/>
    </row>
    <row r="45" spans="9:30" x14ac:dyDescent="0.2">
      <c r="I45"/>
      <c r="K45" s="36"/>
      <c r="M45" s="45"/>
      <c r="W45" s="19"/>
      <c r="AD45"/>
    </row>
    <row r="46" spans="9:30" x14ac:dyDescent="0.2">
      <c r="I46"/>
      <c r="K46" s="36"/>
      <c r="M46" s="45"/>
      <c r="W46" s="19"/>
      <c r="AD46"/>
    </row>
    <row r="47" spans="9:30" x14ac:dyDescent="0.2">
      <c r="I47"/>
      <c r="K47" s="36"/>
      <c r="M47" s="45"/>
      <c r="W47" s="19"/>
      <c r="AD47"/>
    </row>
    <row r="48" spans="9:30" x14ac:dyDescent="0.2">
      <c r="I48"/>
      <c r="K48" s="36"/>
      <c r="M48" s="45"/>
      <c r="W48" s="19"/>
      <c r="AD48"/>
    </row>
    <row r="49" spans="9:30" x14ac:dyDescent="0.2">
      <c r="I49"/>
      <c r="K49" s="36"/>
      <c r="M49" s="45"/>
      <c r="W49" s="19"/>
      <c r="AD49"/>
    </row>
    <row r="50" spans="9:30" x14ac:dyDescent="0.2">
      <c r="I50"/>
      <c r="K50" s="36"/>
      <c r="M50" s="45"/>
      <c r="W50" s="19"/>
      <c r="AD50"/>
    </row>
    <row r="51" spans="9:30" x14ac:dyDescent="0.2">
      <c r="I51"/>
      <c r="K51" s="36"/>
      <c r="M51" s="45"/>
      <c r="W51" s="19"/>
      <c r="AD51"/>
    </row>
    <row r="52" spans="9:30" x14ac:dyDescent="0.2">
      <c r="I52"/>
      <c r="K52" s="36"/>
      <c r="M52" s="45"/>
      <c r="W52" s="19"/>
      <c r="AD52"/>
    </row>
    <row r="53" spans="9:30" x14ac:dyDescent="0.2">
      <c r="I53"/>
      <c r="K53" s="36"/>
      <c r="M53" s="45"/>
      <c r="W53" s="19"/>
      <c r="AD53"/>
    </row>
    <row r="54" spans="9:30" x14ac:dyDescent="0.2">
      <c r="I54"/>
      <c r="K54" s="36"/>
      <c r="M54" s="45"/>
      <c r="W54" s="19"/>
      <c r="AD54"/>
    </row>
    <row r="55" spans="9:30" x14ac:dyDescent="0.2">
      <c r="I55"/>
      <c r="K55" s="36"/>
      <c r="M55" s="45"/>
      <c r="W55" s="19"/>
      <c r="AD55"/>
    </row>
    <row r="56" spans="9:30" x14ac:dyDescent="0.2">
      <c r="I56"/>
      <c r="K56" s="36"/>
      <c r="M56" s="45"/>
      <c r="W56" s="19"/>
      <c r="AD56"/>
    </row>
    <row r="57" spans="9:30" x14ac:dyDescent="0.2">
      <c r="I57"/>
      <c r="K57" s="36"/>
      <c r="M57" s="45"/>
      <c r="W57" s="19"/>
      <c r="AD57"/>
    </row>
    <row r="58" spans="9:30" x14ac:dyDescent="0.2">
      <c r="I58"/>
      <c r="K58" s="36"/>
      <c r="M58" s="45"/>
      <c r="W58" s="19"/>
      <c r="AD58"/>
    </row>
    <row r="59" spans="9:30" x14ac:dyDescent="0.2">
      <c r="I59"/>
      <c r="K59" s="36"/>
      <c r="M59" s="45"/>
      <c r="W59" s="19"/>
      <c r="AD59"/>
    </row>
    <row r="60" spans="9:30" x14ac:dyDescent="0.2">
      <c r="I60"/>
      <c r="K60" s="36"/>
      <c r="M60" s="45"/>
      <c r="W60" s="19"/>
      <c r="AD60"/>
    </row>
    <row r="61" spans="9:30" x14ac:dyDescent="0.2">
      <c r="I61"/>
      <c r="K61" s="36"/>
      <c r="M61" s="45"/>
      <c r="W61" s="19"/>
      <c r="AD61"/>
    </row>
    <row r="62" spans="9:30" x14ac:dyDescent="0.2">
      <c r="I62"/>
      <c r="K62" s="36"/>
      <c r="M62" s="45"/>
      <c r="W62" s="19"/>
      <c r="AD62"/>
    </row>
    <row r="63" spans="9:30" x14ac:dyDescent="0.2">
      <c r="I63"/>
      <c r="K63" s="36"/>
      <c r="M63" s="45"/>
      <c r="W63" s="19"/>
      <c r="AD63"/>
    </row>
    <row r="64" spans="9:30" x14ac:dyDescent="0.2">
      <c r="I64"/>
      <c r="K64" s="36"/>
      <c r="M64" s="45"/>
      <c r="W64" s="19"/>
      <c r="AD64"/>
    </row>
    <row r="65" spans="9:30" x14ac:dyDescent="0.2">
      <c r="I65"/>
      <c r="K65" s="36"/>
      <c r="M65" s="45"/>
      <c r="W65" s="19"/>
      <c r="AD65"/>
    </row>
    <row r="66" spans="9:30" x14ac:dyDescent="0.2">
      <c r="I66"/>
      <c r="K66" s="36"/>
      <c r="M66" s="45"/>
      <c r="W66" s="19"/>
      <c r="AD66"/>
    </row>
    <row r="67" spans="9:30" x14ac:dyDescent="0.2">
      <c r="I67"/>
      <c r="K67" s="36"/>
      <c r="M67" s="45"/>
      <c r="W67" s="19"/>
      <c r="AD67"/>
    </row>
    <row r="68" spans="9:30" x14ac:dyDescent="0.2">
      <c r="I68"/>
      <c r="K68" s="36"/>
      <c r="M68" s="45"/>
      <c r="W68" s="19"/>
      <c r="AD68"/>
    </row>
    <row r="69" spans="9:30" x14ac:dyDescent="0.2">
      <c r="I69"/>
      <c r="K69" s="36"/>
      <c r="M69" s="45"/>
      <c r="W69" s="19"/>
      <c r="AD69"/>
    </row>
    <row r="70" spans="9:30" x14ac:dyDescent="0.2">
      <c r="I70"/>
      <c r="K70" s="36"/>
      <c r="M70" s="45"/>
      <c r="W70" s="19"/>
      <c r="AD70"/>
    </row>
    <row r="71" spans="9:30" x14ac:dyDescent="0.2">
      <c r="I71"/>
      <c r="K71" s="36"/>
      <c r="M71" s="45"/>
      <c r="W71" s="19"/>
      <c r="AD71"/>
    </row>
    <row r="72" spans="9:30" x14ac:dyDescent="0.2">
      <c r="I72"/>
      <c r="K72" s="36"/>
      <c r="M72" s="45"/>
      <c r="W72" s="19"/>
      <c r="AD72"/>
    </row>
    <row r="73" spans="9:30" x14ac:dyDescent="0.2">
      <c r="I73"/>
      <c r="K73" s="36"/>
      <c r="M73" s="45"/>
      <c r="W73" s="19"/>
      <c r="AD73"/>
    </row>
    <row r="74" spans="9:30" x14ac:dyDescent="0.2">
      <c r="I74"/>
      <c r="K74" s="36"/>
      <c r="M74" s="45"/>
      <c r="W74" s="19"/>
      <c r="AD74"/>
    </row>
    <row r="75" spans="9:30" x14ac:dyDescent="0.2">
      <c r="I75"/>
      <c r="K75" s="36"/>
      <c r="M75" s="45"/>
      <c r="W75" s="19"/>
      <c r="AD75"/>
    </row>
    <row r="76" spans="9:30" x14ac:dyDescent="0.2">
      <c r="I76"/>
      <c r="K76" s="36"/>
      <c r="M76" s="45"/>
      <c r="W76" s="19"/>
      <c r="AD76"/>
    </row>
    <row r="77" spans="9:30" x14ac:dyDescent="0.2">
      <c r="I77"/>
      <c r="K77" s="36"/>
      <c r="M77" s="45"/>
      <c r="W77" s="19"/>
      <c r="AD77"/>
    </row>
    <row r="78" spans="9:30" x14ac:dyDescent="0.2">
      <c r="I78"/>
      <c r="K78" s="36"/>
      <c r="M78" s="45"/>
      <c r="W78" s="19"/>
      <c r="AD78"/>
    </row>
    <row r="79" spans="9:30" x14ac:dyDescent="0.2">
      <c r="I79"/>
      <c r="K79" s="36"/>
      <c r="M79" s="45"/>
      <c r="W79" s="19"/>
      <c r="AD79"/>
    </row>
    <row r="80" spans="9:30" x14ac:dyDescent="0.2">
      <c r="I80"/>
      <c r="K80" s="36"/>
      <c r="M80" s="45"/>
      <c r="W80" s="19"/>
      <c r="AD80"/>
    </row>
    <row r="81" spans="9:30" x14ac:dyDescent="0.2">
      <c r="I81"/>
      <c r="K81" s="36"/>
      <c r="M81" s="45"/>
      <c r="W81" s="19"/>
      <c r="AD81"/>
    </row>
    <row r="82" spans="9:30" x14ac:dyDescent="0.2">
      <c r="I82"/>
      <c r="K82" s="36"/>
      <c r="M82" s="45"/>
      <c r="W82" s="19"/>
      <c r="AD82"/>
    </row>
    <row r="83" spans="9:30" x14ac:dyDescent="0.2">
      <c r="I83"/>
      <c r="K83" s="36"/>
      <c r="M83" s="45"/>
      <c r="W83" s="19"/>
      <c r="AD83"/>
    </row>
    <row r="84" spans="9:30" x14ac:dyDescent="0.2">
      <c r="I84"/>
      <c r="K84" s="36"/>
      <c r="M84" s="45"/>
      <c r="W84" s="19"/>
      <c r="AD84"/>
    </row>
    <row r="85" spans="9:30" x14ac:dyDescent="0.2">
      <c r="I85"/>
      <c r="K85" s="36"/>
      <c r="M85" s="45"/>
      <c r="W85" s="19"/>
      <c r="AD85"/>
    </row>
    <row r="86" spans="9:30" x14ac:dyDescent="0.2">
      <c r="I86"/>
      <c r="K86" s="36"/>
      <c r="M86" s="45"/>
      <c r="W86" s="19"/>
      <c r="AD86"/>
    </row>
  </sheetData>
  <pageMargins left="0.75" right="0.75" top="1" bottom="1" header="0.5" footer="0.5"/>
  <pageSetup paperSize="9" scale="10" orientation="landscape" horizontalDpi="300" verticalDpi="300" r:id="rId2"/>
  <headerFooter alignWithMargins="0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2234-6601-428D-81B2-E6CA8B721B0C}">
  <sheetPr>
    <pageSetUpPr fitToPage="1"/>
  </sheetPr>
  <dimension ref="A1:AW98"/>
  <sheetViews>
    <sheetView tabSelected="1" topLeftCell="AF1" zoomScaleNormal="100" workbookViewId="0">
      <selection activeCell="AM17" sqref="AM17"/>
    </sheetView>
  </sheetViews>
  <sheetFormatPr defaultRowHeight="12.75" x14ac:dyDescent="0.2"/>
  <cols>
    <col min="4" max="4" width="9.140625" style="22"/>
    <col min="5" max="5" width="11" style="15" customWidth="1"/>
    <col min="6" max="6" width="9.140625" style="22"/>
    <col min="7" max="7" width="22.85546875" style="15" customWidth="1"/>
    <col min="8" max="8" width="9.140625" style="22"/>
    <col min="9" max="9" width="27.7109375" style="15" customWidth="1"/>
    <col min="10" max="10" width="28.140625" style="15" customWidth="1"/>
    <col min="11" max="11" width="14.140625" style="17" hidden="1" customWidth="1"/>
    <col min="12" max="12" width="15.5703125" style="15" customWidth="1"/>
    <col min="13" max="13" width="9.140625" style="16"/>
    <col min="14" max="21" width="9.140625" style="19"/>
    <col min="22" max="22" width="8.42578125" style="19" customWidth="1"/>
    <col min="23" max="23" width="9.140625" style="18"/>
    <col min="24" max="24" width="9.140625" style="19"/>
    <col min="25" max="25" width="8" style="19" customWidth="1"/>
    <col min="26" max="27" width="9.140625" style="19"/>
    <col min="28" max="28" width="10.28515625" style="19" customWidth="1"/>
    <col min="29" max="29" width="9.140625" style="19"/>
    <col min="30" max="30" width="9.140625" style="21"/>
    <col min="31" max="31" width="10" bestFit="1" customWidth="1"/>
    <col min="38" max="38" width="9.140625" style="23"/>
    <col min="39" max="39" width="16.85546875" style="23" bestFit="1" customWidth="1"/>
    <col min="40" max="40" width="17.28515625" bestFit="1" customWidth="1"/>
    <col min="41" max="41" width="15.42578125" bestFit="1" customWidth="1"/>
    <col min="42" max="42" width="15.7109375" bestFit="1" customWidth="1"/>
    <col min="43" max="43" width="17.5703125" bestFit="1" customWidth="1"/>
    <col min="44" max="45" width="18.5703125" bestFit="1" customWidth="1"/>
    <col min="46" max="46" width="18.42578125" bestFit="1" customWidth="1"/>
    <col min="47" max="47" width="17.42578125" bestFit="1" customWidth="1"/>
    <col min="48" max="48" width="20.140625" bestFit="1" customWidth="1"/>
    <col min="49" max="49" width="18.42578125" bestFit="1" customWidth="1"/>
  </cols>
  <sheetData>
    <row r="1" spans="1:49" s="11" customFormat="1" ht="25.5" x14ac:dyDescent="0.2">
      <c r="A1" s="11" t="s">
        <v>141</v>
      </c>
      <c r="B1" s="1" t="s">
        <v>0</v>
      </c>
      <c r="C1" s="2" t="s">
        <v>1</v>
      </c>
      <c r="D1" s="3" t="s">
        <v>2</v>
      </c>
      <c r="E1" s="4" t="s">
        <v>3</v>
      </c>
      <c r="F1" s="68" t="s">
        <v>4</v>
      </c>
      <c r="G1" s="69" t="s">
        <v>5</v>
      </c>
      <c r="H1" s="5" t="s">
        <v>6</v>
      </c>
      <c r="I1" s="6" t="s">
        <v>7</v>
      </c>
      <c r="J1" s="6" t="s">
        <v>8</v>
      </c>
      <c r="K1" s="62" t="s">
        <v>11</v>
      </c>
      <c r="L1" s="65" t="s">
        <v>9</v>
      </c>
      <c r="M1" s="66" t="s">
        <v>10</v>
      </c>
      <c r="N1" s="8" t="s">
        <v>19</v>
      </c>
      <c r="O1" s="8" t="s">
        <v>20</v>
      </c>
      <c r="P1" s="8" t="s">
        <v>21</v>
      </c>
      <c r="Q1" s="9" t="s">
        <v>22</v>
      </c>
      <c r="R1" s="9" t="s">
        <v>23</v>
      </c>
      <c r="S1" s="9" t="s">
        <v>24</v>
      </c>
      <c r="T1" s="9" t="s">
        <v>25</v>
      </c>
      <c r="U1" s="9" t="s">
        <v>26</v>
      </c>
      <c r="V1" s="9" t="s">
        <v>27</v>
      </c>
      <c r="W1" s="7" t="s">
        <v>12</v>
      </c>
      <c r="X1" s="7" t="s">
        <v>13</v>
      </c>
      <c r="Y1" s="7" t="s">
        <v>14</v>
      </c>
      <c r="Z1" s="7" t="s">
        <v>15</v>
      </c>
      <c r="AA1" s="7" t="s">
        <v>16</v>
      </c>
      <c r="AB1" s="7" t="s">
        <v>17</v>
      </c>
      <c r="AC1" s="7" t="s">
        <v>18</v>
      </c>
      <c r="AD1" s="10"/>
      <c r="AE1" s="10" t="s">
        <v>134</v>
      </c>
      <c r="AF1" s="10" t="s">
        <v>135</v>
      </c>
      <c r="AG1" s="10" t="s">
        <v>136</v>
      </c>
      <c r="AH1" s="10" t="s">
        <v>137</v>
      </c>
      <c r="AI1" s="10" t="s">
        <v>138</v>
      </c>
      <c r="AJ1" s="11" t="s">
        <v>139</v>
      </c>
      <c r="AK1" s="11" t="s">
        <v>140</v>
      </c>
      <c r="AL1" s="73"/>
      <c r="AM1" s="73"/>
      <c r="AN1"/>
      <c r="AO1"/>
    </row>
    <row r="2" spans="1:49" s="23" customFormat="1" x14ac:dyDescent="0.2">
      <c r="A2">
        <v>35</v>
      </c>
      <c r="B2" t="s">
        <v>28</v>
      </c>
      <c r="C2" s="12" t="s">
        <v>29</v>
      </c>
      <c r="D2" s="22">
        <v>33</v>
      </c>
      <c r="E2" s="15" t="s">
        <v>39</v>
      </c>
      <c r="F2" s="22">
        <v>3</v>
      </c>
      <c r="G2" s="15" t="s">
        <v>40</v>
      </c>
      <c r="H2" s="22">
        <v>14</v>
      </c>
      <c r="I2" s="15" t="s">
        <v>41</v>
      </c>
      <c r="J2" s="15" t="s">
        <v>42</v>
      </c>
      <c r="K2" s="17"/>
      <c r="L2" s="15" t="s">
        <v>34</v>
      </c>
      <c r="M2" s="16">
        <v>8.7624999999999993</v>
      </c>
      <c r="N2" s="19">
        <v>13.345625</v>
      </c>
      <c r="O2" s="19">
        <v>78.94</v>
      </c>
      <c r="P2" s="19">
        <v>8.9170400000000019</v>
      </c>
      <c r="Q2" s="19">
        <v>3.1150000000000002</v>
      </c>
      <c r="R2" s="19">
        <v>12.602499999999999</v>
      </c>
      <c r="S2" s="19">
        <v>17.11</v>
      </c>
      <c r="T2" s="19">
        <v>37.64</v>
      </c>
      <c r="U2" s="19">
        <v>21.497499999999999</v>
      </c>
      <c r="V2" s="19">
        <v>4.2125000000000004</v>
      </c>
      <c r="W2" s="18">
        <v>32.755000000000003</v>
      </c>
      <c r="X2" s="19">
        <v>24.05125</v>
      </c>
      <c r="Y2" s="19">
        <v>21.876249999999999</v>
      </c>
      <c r="Z2" s="19">
        <v>12.50675</v>
      </c>
      <c r="AA2" s="19">
        <v>5.6454999999999993</v>
      </c>
      <c r="AB2" s="20">
        <f>Z2/$W2*100</f>
        <v>38.182720195390011</v>
      </c>
      <c r="AC2" s="20">
        <f>AA2/$W2*100</f>
        <v>17.235536559303917</v>
      </c>
      <c r="AD2" s="21"/>
      <c r="AE2" s="19">
        <f>(W2-X2)/W2*100</f>
        <v>26.572279041367736</v>
      </c>
      <c r="AF2" s="19">
        <f>((W2-Y2)/W2*100)-AE2</f>
        <v>6.6402076018928469</v>
      </c>
      <c r="AG2" s="19">
        <f t="shared" ref="AG2:AG32" si="0">100-AE2-AF2-AH2-AI2</f>
        <v>28.604793161349413</v>
      </c>
      <c r="AH2" s="19">
        <f>(Z2-AA2)/W2*100</f>
        <v>20.947183636086095</v>
      </c>
      <c r="AI2" s="19">
        <f>AA2/W2*100</f>
        <v>17.235536559303917</v>
      </c>
      <c r="AJ2" s="43">
        <f t="shared" ref="AJ2:AJ32" si="1">SUM(AE2:AI2)</f>
        <v>100</v>
      </c>
      <c r="AK2" s="44">
        <f t="shared" ref="AK2:AK32" si="2">68.7+0.211*AE2+1.08*AF2-1.05*AI2</f>
        <v>63.380861700503758</v>
      </c>
      <c r="AM2" s="52"/>
      <c r="AN2" s="55" t="s">
        <v>144</v>
      </c>
      <c r="AO2" s="53"/>
      <c r="AP2" s="53"/>
      <c r="AQ2" s="53"/>
      <c r="AR2" s="53"/>
      <c r="AS2" s="53"/>
      <c r="AT2" s="53"/>
      <c r="AU2" s="53"/>
      <c r="AV2" s="54"/>
      <c r="AW2"/>
    </row>
    <row r="3" spans="1:49" s="23" customFormat="1" x14ac:dyDescent="0.2">
      <c r="A3">
        <v>36</v>
      </c>
      <c r="B3" t="s">
        <v>28</v>
      </c>
      <c r="C3" s="12" t="s">
        <v>29</v>
      </c>
      <c r="D3" s="22">
        <v>33</v>
      </c>
      <c r="E3" s="15" t="s">
        <v>39</v>
      </c>
      <c r="F3" s="22">
        <v>3</v>
      </c>
      <c r="G3" s="15" t="s">
        <v>40</v>
      </c>
      <c r="H3" s="22">
        <v>14</v>
      </c>
      <c r="I3" s="15" t="s">
        <v>41</v>
      </c>
      <c r="J3" s="15" t="s">
        <v>42</v>
      </c>
      <c r="K3" s="17"/>
      <c r="L3" s="15" t="s">
        <v>34</v>
      </c>
      <c r="M3" s="16">
        <v>15.703385000000001</v>
      </c>
      <c r="N3" s="19">
        <v>13.345625</v>
      </c>
      <c r="O3" s="19">
        <v>147.71166666666667</v>
      </c>
      <c r="P3" s="19">
        <v>19.909477666666664</v>
      </c>
      <c r="Q3" s="19">
        <v>3.2450000000000001</v>
      </c>
      <c r="R3" s="19">
        <v>10.75</v>
      </c>
      <c r="S3" s="19">
        <v>18.588750000000001</v>
      </c>
      <c r="T3" s="19">
        <v>38.283749999999998</v>
      </c>
      <c r="U3" s="19">
        <v>23.452500000000001</v>
      </c>
      <c r="V3" s="19">
        <v>4.1025</v>
      </c>
      <c r="W3" s="18">
        <v>26.09375</v>
      </c>
      <c r="X3" s="19">
        <v>18.970749999999999</v>
      </c>
      <c r="Y3" s="19">
        <v>17.120125000000002</v>
      </c>
      <c r="Z3" s="19">
        <v>9.0688750000000002</v>
      </c>
      <c r="AA3" s="19">
        <v>4.4610000000000003</v>
      </c>
      <c r="AB3" s="20">
        <f>Z3/$W3*100</f>
        <v>34.754970059880243</v>
      </c>
      <c r="AC3" s="20">
        <f>AA3/$W3*100</f>
        <v>17.096047904191618</v>
      </c>
      <c r="AD3" s="21"/>
      <c r="AE3" s="19">
        <f>(W3-X3)/W3*100</f>
        <v>27.297724550898206</v>
      </c>
      <c r="AF3" s="19">
        <f>((W3-Y3)/W3*100)-AE3</f>
        <v>7.0922155688622617</v>
      </c>
      <c r="AG3" s="19">
        <f t="shared" si="0"/>
        <v>30.855089820359293</v>
      </c>
      <c r="AH3" s="19">
        <f>(Z3-AA3)/W3*100</f>
        <v>17.658922155688622</v>
      </c>
      <c r="AI3" s="19">
        <f>AA3/W3*100</f>
        <v>17.096047904191618</v>
      </c>
      <c r="AJ3" s="43">
        <f t="shared" si="1"/>
        <v>100.00000000000001</v>
      </c>
      <c r="AK3" s="44">
        <f t="shared" si="2"/>
        <v>64.168562395209563</v>
      </c>
      <c r="AM3" s="55" t="s">
        <v>9</v>
      </c>
      <c r="AN3" s="52" t="s">
        <v>151</v>
      </c>
      <c r="AO3" s="70" t="s">
        <v>150</v>
      </c>
      <c r="AP3" s="70" t="s">
        <v>145</v>
      </c>
      <c r="AQ3" s="70" t="s">
        <v>146</v>
      </c>
      <c r="AR3" s="70" t="s">
        <v>143</v>
      </c>
      <c r="AS3" s="70" t="s">
        <v>152</v>
      </c>
      <c r="AT3" s="70" t="s">
        <v>147</v>
      </c>
      <c r="AU3" s="70" t="s">
        <v>149</v>
      </c>
      <c r="AV3" s="58" t="s">
        <v>148</v>
      </c>
      <c r="AW3"/>
    </row>
    <row r="4" spans="1:49" s="23" customFormat="1" x14ac:dyDescent="0.2">
      <c r="A4">
        <v>37</v>
      </c>
      <c r="B4" t="s">
        <v>28</v>
      </c>
      <c r="C4" s="12" t="s">
        <v>29</v>
      </c>
      <c r="D4" s="22">
        <v>33</v>
      </c>
      <c r="E4" s="15" t="s">
        <v>39</v>
      </c>
      <c r="F4" s="22">
        <v>3</v>
      </c>
      <c r="G4" s="15" t="s">
        <v>40</v>
      </c>
      <c r="H4" s="22">
        <v>14</v>
      </c>
      <c r="I4" s="15" t="s">
        <v>41</v>
      </c>
      <c r="J4" s="15" t="s">
        <v>42</v>
      </c>
      <c r="K4" s="17"/>
      <c r="L4" s="15" t="s">
        <v>34</v>
      </c>
      <c r="M4" s="16">
        <v>24.685186666666667</v>
      </c>
      <c r="N4" s="19">
        <v>13.345625</v>
      </c>
      <c r="O4" s="19">
        <v>123.85185185185186</v>
      </c>
      <c r="P4" s="19">
        <v>17.753490370370372</v>
      </c>
      <c r="Q4" s="19">
        <v>2.7966666666666664</v>
      </c>
      <c r="R4" s="19">
        <v>10.43</v>
      </c>
      <c r="S4" s="19">
        <v>21.923333333333332</v>
      </c>
      <c r="T4" s="19">
        <v>38.68</v>
      </c>
      <c r="U4" s="19">
        <v>26.24</v>
      </c>
      <c r="V4" s="19">
        <v>4.4266666666666667</v>
      </c>
      <c r="W4" s="18">
        <v>26.576666666666664</v>
      </c>
      <c r="X4" s="19">
        <v>18.100666666666669</v>
      </c>
      <c r="Y4" s="19">
        <v>16.437666666666669</v>
      </c>
      <c r="Z4" s="19">
        <v>10.148000000000001</v>
      </c>
      <c r="AA4" s="19">
        <v>4.2283333333333326</v>
      </c>
      <c r="AB4" s="20">
        <f>Z4/$W4*100</f>
        <v>38.183870563150641</v>
      </c>
      <c r="AC4" s="20">
        <f>AA4/$W4*100</f>
        <v>15.90994606797943</v>
      </c>
      <c r="AD4" s="21"/>
      <c r="AE4" s="19">
        <f>(W4-X4)/W4*100</f>
        <v>31.892637652075738</v>
      </c>
      <c r="AF4" s="19">
        <f>((W4-Y4)/W4*100)-AE4</f>
        <v>6.25736861908943</v>
      </c>
      <c r="AG4" s="19">
        <f t="shared" si="0"/>
        <v>23.666123165684187</v>
      </c>
      <c r="AH4" s="19">
        <f>(Z4-AA4)/W4*100</f>
        <v>22.273924495171212</v>
      </c>
      <c r="AI4" s="19">
        <f>AA4/W4*100</f>
        <v>15.90994606797943</v>
      </c>
      <c r="AJ4" s="43">
        <f t="shared" si="1"/>
        <v>100</v>
      </c>
      <c r="AK4" s="44">
        <f t="shared" si="2"/>
        <v>65.481861281826156</v>
      </c>
      <c r="AM4" s="52" t="s">
        <v>34</v>
      </c>
      <c r="AN4" s="74">
        <v>24.050990568681318</v>
      </c>
      <c r="AO4" s="75">
        <v>22.409858574277571</v>
      </c>
      <c r="AP4" s="75">
        <v>17.025506410256412</v>
      </c>
      <c r="AQ4" s="75">
        <v>26.636102564102568</v>
      </c>
      <c r="AR4" s="75">
        <v>39.751052197802196</v>
      </c>
      <c r="AS4" s="75">
        <v>26.08969413919414</v>
      </c>
      <c r="AT4" s="75">
        <v>4.766975274725274</v>
      </c>
      <c r="AU4" s="75">
        <v>2.8490192307692306</v>
      </c>
      <c r="AV4" s="76">
        <v>10.422875457875458</v>
      </c>
      <c r="AW4"/>
    </row>
    <row r="5" spans="1:49" s="23" customFormat="1" x14ac:dyDescent="0.2">
      <c r="A5">
        <v>38</v>
      </c>
      <c r="B5" t="s">
        <v>28</v>
      </c>
      <c r="C5" s="12" t="s">
        <v>29</v>
      </c>
      <c r="D5" s="22">
        <v>33</v>
      </c>
      <c r="E5" s="15" t="s">
        <v>39</v>
      </c>
      <c r="F5" s="22">
        <v>3</v>
      </c>
      <c r="G5" s="15" t="s">
        <v>40</v>
      </c>
      <c r="H5" s="22">
        <v>14</v>
      </c>
      <c r="I5" s="15" t="s">
        <v>41</v>
      </c>
      <c r="J5" s="15" t="s">
        <v>42</v>
      </c>
      <c r="K5" s="17"/>
      <c r="L5" s="15" t="s">
        <v>34</v>
      </c>
      <c r="M5" s="16">
        <v>38.455556666666673</v>
      </c>
      <c r="N5" s="19">
        <v>13.345625</v>
      </c>
      <c r="O5" s="19">
        <v>234.88</v>
      </c>
      <c r="P5" s="19">
        <v>31.937706666666667</v>
      </c>
      <c r="Q5" s="19">
        <v>2.7633333333333332</v>
      </c>
      <c r="R5" s="19">
        <v>10.103333333333333</v>
      </c>
      <c r="S5" s="19">
        <v>19.546666666666667</v>
      </c>
      <c r="T5" s="19">
        <v>36.343333333333334</v>
      </c>
      <c r="U5" s="19">
        <v>24.8</v>
      </c>
      <c r="V5" s="19">
        <v>4.1033333333333335</v>
      </c>
      <c r="W5" s="18">
        <v>27.616666666666664</v>
      </c>
      <c r="X5" s="19">
        <v>18.541333333333331</v>
      </c>
      <c r="Y5" s="19">
        <v>16.572333333333333</v>
      </c>
      <c r="Z5" s="19">
        <v>10.425333333333334</v>
      </c>
      <c r="AA5" s="19">
        <v>3.918333333333333</v>
      </c>
      <c r="AB5" s="20">
        <f>Z5/$W5*100</f>
        <v>37.750150875075441</v>
      </c>
      <c r="AC5" s="20">
        <f>AA5/$W5*100</f>
        <v>14.188292094146046</v>
      </c>
      <c r="AD5" s="21"/>
      <c r="AE5" s="19">
        <f>(W5-X5)/W5*100</f>
        <v>32.861798430899221</v>
      </c>
      <c r="AF5" s="19">
        <f>((W5-Y5)/W5*100)-AE5</f>
        <v>7.1297525648762701</v>
      </c>
      <c r="AG5" s="19">
        <f t="shared" si="0"/>
        <v>22.258298129149058</v>
      </c>
      <c r="AH5" s="19">
        <f>(Z5-AA5)/W5*100</f>
        <v>23.561858780929398</v>
      </c>
      <c r="AI5" s="19">
        <f>AA5/W5*100</f>
        <v>14.188292094146046</v>
      </c>
      <c r="AJ5" s="43">
        <f t="shared" si="1"/>
        <v>100</v>
      </c>
      <c r="AK5" s="44">
        <f t="shared" si="2"/>
        <v>68.436265540132752</v>
      </c>
      <c r="AM5" s="57" t="s">
        <v>43</v>
      </c>
      <c r="AN5" s="77">
        <v>31.860675583333332</v>
      </c>
      <c r="AO5" s="44">
        <v>36.15108311904762</v>
      </c>
      <c r="AP5" s="44">
        <v>19.963869047619045</v>
      </c>
      <c r="AQ5" s="44">
        <v>25.189523809523813</v>
      </c>
      <c r="AR5" s="44">
        <v>41.070952380952384</v>
      </c>
      <c r="AS5" s="44">
        <v>28.273779761904763</v>
      </c>
      <c r="AT5" s="44">
        <v>5.0272321428571427</v>
      </c>
      <c r="AU5" s="44">
        <v>2.851517857142857</v>
      </c>
      <c r="AV5" s="78">
        <v>9.9713095238095235</v>
      </c>
      <c r="AW5"/>
    </row>
    <row r="6" spans="1:49" s="23" customFormat="1" x14ac:dyDescent="0.2">
      <c r="A6">
        <v>39</v>
      </c>
      <c r="B6" t="s">
        <v>28</v>
      </c>
      <c r="C6" s="12" t="s">
        <v>29</v>
      </c>
      <c r="D6" s="22">
        <v>33</v>
      </c>
      <c r="E6" s="15" t="s">
        <v>39</v>
      </c>
      <c r="F6" s="22">
        <v>3</v>
      </c>
      <c r="G6" s="15" t="s">
        <v>40</v>
      </c>
      <c r="H6" s="22">
        <v>14</v>
      </c>
      <c r="I6" s="15" t="s">
        <v>41</v>
      </c>
      <c r="J6" s="15" t="s">
        <v>42</v>
      </c>
      <c r="K6" s="17"/>
      <c r="L6" s="15" t="s">
        <v>34</v>
      </c>
      <c r="M6" s="16">
        <v>7.8074652499999999</v>
      </c>
      <c r="N6" s="19">
        <v>17.012347222222221</v>
      </c>
      <c r="O6" s="19">
        <v>82.266666666666666</v>
      </c>
      <c r="P6" s="19">
        <v>13.990876666666667</v>
      </c>
      <c r="Q6" s="19">
        <v>3.07125</v>
      </c>
      <c r="R6" s="19">
        <v>11.102499999999999</v>
      </c>
      <c r="S6" s="19">
        <v>19.1525</v>
      </c>
      <c r="T6" s="19">
        <v>37.637500000000003</v>
      </c>
      <c r="U6" s="19">
        <v>24.122499999999999</v>
      </c>
      <c r="V6" s="19">
        <v>4.7662500000000003</v>
      </c>
      <c r="W6" s="18">
        <v>26.956250000000001</v>
      </c>
      <c r="X6" s="19">
        <v>19.209624999999999</v>
      </c>
      <c r="Y6" s="19">
        <v>17.679375</v>
      </c>
      <c r="Z6" s="19">
        <v>9.4233749999999983</v>
      </c>
      <c r="AA6" s="19">
        <v>4.0718750000000004</v>
      </c>
      <c r="AB6" s="20">
        <f>Z6/$W6*100</f>
        <v>34.958033851147682</v>
      </c>
      <c r="AC6" s="20">
        <f>AA6/$W6*100</f>
        <v>15.105495015070716</v>
      </c>
      <c r="AD6" s="21"/>
      <c r="AE6" s="19">
        <f>(W6-X6)/W6*100</f>
        <v>28.737769533967082</v>
      </c>
      <c r="AF6" s="19">
        <f>((W6-Y6)/W6*100)-AE6</f>
        <v>5.6767910966844397</v>
      </c>
      <c r="AG6" s="19">
        <f t="shared" si="0"/>
        <v>30.627405518200788</v>
      </c>
      <c r="AH6" s="19">
        <f>(Z6-AA6)/W6*100</f>
        <v>19.85253883607697</v>
      </c>
      <c r="AI6" s="19">
        <f>AA6/W6*100</f>
        <v>15.105495015070716</v>
      </c>
      <c r="AJ6" s="43">
        <f t="shared" si="1"/>
        <v>100</v>
      </c>
      <c r="AK6" s="44">
        <f t="shared" si="2"/>
        <v>65.033833990261996</v>
      </c>
      <c r="AM6" s="57" t="s">
        <v>44</v>
      </c>
      <c r="AN6" s="77">
        <v>38.465647160997733</v>
      </c>
      <c r="AO6" s="44">
        <v>36.81135589115646</v>
      </c>
      <c r="AP6" s="44">
        <v>20.071730158730158</v>
      </c>
      <c r="AQ6" s="44">
        <v>24.009884353741494</v>
      </c>
      <c r="AR6" s="44">
        <v>41.752056689342403</v>
      </c>
      <c r="AS6" s="44">
        <v>29.754027210884356</v>
      </c>
      <c r="AT6" s="44">
        <v>5.2773809523809527</v>
      </c>
      <c r="AU6" s="44">
        <v>2.8376167800453516</v>
      </c>
      <c r="AV6" s="78">
        <v>9.424140589569161</v>
      </c>
      <c r="AW6"/>
    </row>
    <row r="7" spans="1:49" s="23" customFormat="1" x14ac:dyDescent="0.2">
      <c r="A7">
        <v>40</v>
      </c>
      <c r="B7" t="s">
        <v>28</v>
      </c>
      <c r="C7" s="12" t="s">
        <v>29</v>
      </c>
      <c r="D7" s="22">
        <v>33</v>
      </c>
      <c r="E7" s="15" t="s">
        <v>39</v>
      </c>
      <c r="F7" s="22">
        <v>3</v>
      </c>
      <c r="G7" s="15" t="s">
        <v>40</v>
      </c>
      <c r="H7" s="22">
        <v>14</v>
      </c>
      <c r="I7" s="15" t="s">
        <v>41</v>
      </c>
      <c r="J7" s="15" t="s">
        <v>42</v>
      </c>
      <c r="K7" s="17"/>
      <c r="L7" s="15" t="s">
        <v>34</v>
      </c>
      <c r="M7" s="16">
        <v>13.122</v>
      </c>
      <c r="N7" s="19">
        <v>17.012347222222221</v>
      </c>
      <c r="O7" s="19">
        <v>94.72</v>
      </c>
      <c r="P7" s="19">
        <v>15.664032000000001</v>
      </c>
      <c r="Q7" s="19">
        <v>3.1859999999999999</v>
      </c>
      <c r="R7" s="19">
        <v>11.42</v>
      </c>
      <c r="S7" s="19">
        <v>20.142000000000003</v>
      </c>
      <c r="T7" s="19">
        <v>39.625999999999998</v>
      </c>
      <c r="U7" s="19">
        <v>25.544</v>
      </c>
      <c r="V7" s="19">
        <v>5.2279999999999998</v>
      </c>
      <c r="W7" s="18">
        <v>27.776</v>
      </c>
      <c r="X7" s="19">
        <v>20.759</v>
      </c>
      <c r="Y7" s="19">
        <v>18.893999999999998</v>
      </c>
      <c r="Z7" s="19">
        <v>9.8178000000000001</v>
      </c>
      <c r="AA7" s="19">
        <v>4.4281999999999995</v>
      </c>
      <c r="AB7" s="20">
        <f>Z7/$W7*100</f>
        <v>35.346342165898619</v>
      </c>
      <c r="AC7" s="20">
        <f>AA7/$W7*100</f>
        <v>15.942540322580642</v>
      </c>
      <c r="AD7" s="21"/>
      <c r="AE7" s="19">
        <f>(W7-X7)/W7*100</f>
        <v>25.262816820276495</v>
      </c>
      <c r="AF7" s="19">
        <f>((W7-Y7)/W7*100)-AE7</f>
        <v>6.7144297235023132</v>
      </c>
      <c r="AG7" s="19">
        <f t="shared" si="0"/>
        <v>32.676411290322562</v>
      </c>
      <c r="AH7" s="19">
        <f>(Z7-AA7)/W7*100</f>
        <v>19.403801843317975</v>
      </c>
      <c r="AI7" s="19">
        <f>AA7/W7*100</f>
        <v>15.942540322580642</v>
      </c>
      <c r="AJ7" s="43">
        <f t="shared" si="1"/>
        <v>99.999999999999986</v>
      </c>
      <c r="AK7" s="44">
        <f t="shared" si="2"/>
        <v>64.542371111751166</v>
      </c>
      <c r="AM7" s="57" t="s">
        <v>45</v>
      </c>
      <c r="AN7" s="77">
        <v>40.237654537037038</v>
      </c>
      <c r="AO7" s="44">
        <v>40.384147358024698</v>
      </c>
      <c r="AP7" s="44">
        <v>22.046574074074076</v>
      </c>
      <c r="AQ7" s="44">
        <v>23.035185185185188</v>
      </c>
      <c r="AR7" s="44">
        <v>42.71120370370371</v>
      </c>
      <c r="AS7" s="44">
        <v>30.60814814814815</v>
      </c>
      <c r="AT7" s="44">
        <v>5.4756481481481476</v>
      </c>
      <c r="AU7" s="44">
        <v>2.9537962962962965</v>
      </c>
      <c r="AV7" s="78">
        <v>8.8686111111111128</v>
      </c>
      <c r="AW7"/>
    </row>
    <row r="8" spans="1:49" s="23" customFormat="1" x14ac:dyDescent="0.2">
      <c r="A8">
        <v>41</v>
      </c>
      <c r="B8" t="s">
        <v>28</v>
      </c>
      <c r="C8" s="12" t="s">
        <v>29</v>
      </c>
      <c r="D8" s="22">
        <v>33</v>
      </c>
      <c r="E8" s="15" t="s">
        <v>39</v>
      </c>
      <c r="F8" s="22">
        <v>3</v>
      </c>
      <c r="G8" s="15" t="s">
        <v>40</v>
      </c>
      <c r="H8" s="22">
        <v>14</v>
      </c>
      <c r="I8" s="15" t="s">
        <v>41</v>
      </c>
      <c r="J8" s="15" t="s">
        <v>42</v>
      </c>
      <c r="K8" s="17"/>
      <c r="L8" s="15" t="s">
        <v>34</v>
      </c>
      <c r="M8" s="16">
        <v>17.804166666666664</v>
      </c>
      <c r="N8" s="19">
        <v>17.012347222222221</v>
      </c>
      <c r="O8" s="19">
        <v>130</v>
      </c>
      <c r="P8" s="19">
        <v>21.908893333333335</v>
      </c>
      <c r="Q8" s="19">
        <v>2.7033333333333331</v>
      </c>
      <c r="R8" s="19">
        <v>10.715</v>
      </c>
      <c r="S8" s="19">
        <v>19.453333333333333</v>
      </c>
      <c r="T8" s="19">
        <v>36.986666666666665</v>
      </c>
      <c r="U8" s="19">
        <v>24.281666666666666</v>
      </c>
      <c r="V8" s="19">
        <v>4.3866666666666658</v>
      </c>
      <c r="W8" s="18">
        <v>25.585000000000001</v>
      </c>
      <c r="X8" s="19">
        <v>17.222666666666665</v>
      </c>
      <c r="Y8" s="19">
        <v>15.536</v>
      </c>
      <c r="Z8" s="19">
        <v>9.1263333333333332</v>
      </c>
      <c r="AA8" s="19">
        <v>3.7520000000000002</v>
      </c>
      <c r="AB8" s="20">
        <f>Z8/$W8*100</f>
        <v>35.670640349162916</v>
      </c>
      <c r="AC8" s="20">
        <f>AA8/$W8*100</f>
        <v>14.66484268125855</v>
      </c>
      <c r="AD8" s="21"/>
      <c r="AE8" s="19">
        <f>(W8-X8)/W8*100</f>
        <v>32.684515666731819</v>
      </c>
      <c r="AF8" s="19">
        <f>((W8-Y8)/W8*100)-AE8</f>
        <v>6.5924044036219058</v>
      </c>
      <c r="AG8" s="19">
        <f t="shared" si="0"/>
        <v>25.052439580483366</v>
      </c>
      <c r="AH8" s="19">
        <f>(Z8-AA8)/W8*100</f>
        <v>21.005797667904368</v>
      </c>
      <c r="AI8" s="19">
        <f>AA8/W8*100</f>
        <v>14.66484268125855</v>
      </c>
      <c r="AJ8" s="43">
        <f t="shared" si="1"/>
        <v>100.00000000000001</v>
      </c>
      <c r="AK8" s="44">
        <f t="shared" si="2"/>
        <v>67.318144746270605</v>
      </c>
      <c r="AM8" s="56" t="s">
        <v>142</v>
      </c>
      <c r="AN8" s="79">
        <v>32.403964946482191</v>
      </c>
      <c r="AO8" s="80">
        <v>32.477666050765052</v>
      </c>
      <c r="AP8" s="80">
        <v>19.458481445731458</v>
      </c>
      <c r="AQ8" s="80">
        <v>24.950577863577866</v>
      </c>
      <c r="AR8" s="80">
        <v>41.135041291291294</v>
      </c>
      <c r="AS8" s="80">
        <v>28.354264478764478</v>
      </c>
      <c r="AT8" s="80">
        <v>5.0921901544401562</v>
      </c>
      <c r="AU8" s="80">
        <v>2.8728885671385678</v>
      </c>
      <c r="AV8" s="81">
        <v>9.7582254397254395</v>
      </c>
      <c r="AW8"/>
    </row>
    <row r="9" spans="1:49" s="23" customFormat="1" x14ac:dyDescent="0.2">
      <c r="A9">
        <v>42</v>
      </c>
      <c r="B9" t="s">
        <v>28</v>
      </c>
      <c r="C9" s="12" t="s">
        <v>29</v>
      </c>
      <c r="D9" s="22">
        <v>33</v>
      </c>
      <c r="E9" s="15" t="s">
        <v>39</v>
      </c>
      <c r="F9" s="22">
        <v>3</v>
      </c>
      <c r="G9" s="15" t="s">
        <v>40</v>
      </c>
      <c r="H9" s="22">
        <v>14</v>
      </c>
      <c r="I9" s="15" t="s">
        <v>41</v>
      </c>
      <c r="J9" s="15" t="s">
        <v>42</v>
      </c>
      <c r="K9" s="17"/>
      <c r="L9" s="15" t="s">
        <v>34</v>
      </c>
      <c r="M9" s="16">
        <v>25.25</v>
      </c>
      <c r="N9" s="19">
        <v>17.012347222222221</v>
      </c>
      <c r="O9" s="19">
        <v>179.2</v>
      </c>
      <c r="P9" s="19">
        <v>31.699893333333335</v>
      </c>
      <c r="Q9" s="19">
        <v>2.8566666666666669</v>
      </c>
      <c r="R9" s="19">
        <v>10.293333333333335</v>
      </c>
      <c r="S9" s="19">
        <v>23.626666666666665</v>
      </c>
      <c r="T9" s="19">
        <v>42.17</v>
      </c>
      <c r="U9" s="19">
        <v>27.93</v>
      </c>
      <c r="V9" s="19">
        <v>5.2333333333333334</v>
      </c>
      <c r="W9" s="18">
        <v>27.08</v>
      </c>
      <c r="X9" s="19">
        <v>18.648999999999997</v>
      </c>
      <c r="Y9" s="19">
        <v>17.118333333333332</v>
      </c>
      <c r="Z9" s="19">
        <v>9.560666666666668</v>
      </c>
      <c r="AA9" s="19">
        <v>3.702</v>
      </c>
      <c r="AB9" s="20">
        <f>Z9/$W9*100</f>
        <v>35.305268340718868</v>
      </c>
      <c r="AC9" s="20">
        <f>AA9/$W9*100</f>
        <v>13.670605612998523</v>
      </c>
      <c r="AD9" s="21"/>
      <c r="AE9" s="19">
        <f>(W9-X9)/W9*100</f>
        <v>31.133677991137375</v>
      </c>
      <c r="AF9" s="19">
        <f>((W9-Y9)/W9*100)-AE9</f>
        <v>5.6523879862136823</v>
      </c>
      <c r="AG9" s="19">
        <f t="shared" si="0"/>
        <v>27.908665681930081</v>
      </c>
      <c r="AH9" s="19">
        <f>(Z9-AA9)/W9*100</f>
        <v>21.63466272772034</v>
      </c>
      <c r="AI9" s="19">
        <f>AA9/W9*100</f>
        <v>13.670605612998523</v>
      </c>
      <c r="AJ9" s="43">
        <f t="shared" si="1"/>
        <v>100</v>
      </c>
      <c r="AK9" s="44">
        <f t="shared" si="2"/>
        <v>67.019649187592321</v>
      </c>
      <c r="AM9"/>
      <c r="AN9"/>
      <c r="AO9"/>
      <c r="AP9"/>
      <c r="AQ9"/>
      <c r="AR9"/>
      <c r="AS9"/>
      <c r="AT9"/>
      <c r="AU9"/>
      <c r="AV9"/>
      <c r="AW9"/>
    </row>
    <row r="10" spans="1:49" s="23" customFormat="1" x14ac:dyDescent="0.2">
      <c r="A10">
        <v>43</v>
      </c>
      <c r="B10" t="s">
        <v>28</v>
      </c>
      <c r="C10" s="12" t="s">
        <v>29</v>
      </c>
      <c r="D10" s="22">
        <v>33</v>
      </c>
      <c r="E10" s="15" t="s">
        <v>39</v>
      </c>
      <c r="F10" s="22">
        <v>3</v>
      </c>
      <c r="G10" s="15" t="s">
        <v>40</v>
      </c>
      <c r="H10" s="22">
        <v>14</v>
      </c>
      <c r="I10" s="15" t="s">
        <v>41</v>
      </c>
      <c r="J10" s="15" t="s">
        <v>42</v>
      </c>
      <c r="K10" s="17"/>
      <c r="L10" s="15" t="s">
        <v>34</v>
      </c>
      <c r="M10" s="16">
        <v>37.689047142857142</v>
      </c>
      <c r="N10" s="19">
        <v>17.012347222222221</v>
      </c>
      <c r="O10" s="19">
        <v>173.57142857142858</v>
      </c>
      <c r="P10" s="19">
        <v>27.79411142857143</v>
      </c>
      <c r="Q10" s="19">
        <v>2.95</v>
      </c>
      <c r="R10" s="19">
        <v>10.215714285714284</v>
      </c>
      <c r="S10" s="19">
        <v>23.367142857142859</v>
      </c>
      <c r="T10" s="19">
        <v>41.451428571428565</v>
      </c>
      <c r="U10" s="19">
        <v>28.222857142857144</v>
      </c>
      <c r="V10" s="19">
        <v>5.3914285714285715</v>
      </c>
      <c r="W10" s="18">
        <v>26.04</v>
      </c>
      <c r="X10" s="19">
        <v>18.436714285714288</v>
      </c>
      <c r="Y10" s="19">
        <v>16.758000000000003</v>
      </c>
      <c r="Z10" s="19">
        <v>9.0034285714285733</v>
      </c>
      <c r="AA10" s="19">
        <v>4.01</v>
      </c>
      <c r="AB10" s="20">
        <f>Z10/$W10*100</f>
        <v>34.575378538512183</v>
      </c>
      <c r="AC10" s="20">
        <f>AA10/$W10*100</f>
        <v>15.399385560675881</v>
      </c>
      <c r="AD10" s="21"/>
      <c r="AE10" s="19">
        <f>(W10-X10)/W10*100</f>
        <v>29.198485845951272</v>
      </c>
      <c r="AF10" s="19">
        <f>((W10-Y10)/W10*100)-AE10</f>
        <v>6.4466754443712979</v>
      </c>
      <c r="AG10" s="19">
        <f t="shared" si="0"/>
        <v>29.779460171165255</v>
      </c>
      <c r="AH10" s="19">
        <f>(Z10-AA10)/W10*100</f>
        <v>19.175992977836305</v>
      </c>
      <c r="AI10" s="19">
        <f>AA10/W10*100</f>
        <v>15.399385560675881</v>
      </c>
      <c r="AJ10" s="43">
        <f t="shared" si="1"/>
        <v>100</v>
      </c>
      <c r="AK10" s="44">
        <f t="shared" si="2"/>
        <v>65.653935154707042</v>
      </c>
      <c r="AM10"/>
      <c r="AN10"/>
      <c r="AO10"/>
      <c r="AP10"/>
      <c r="AQ10"/>
      <c r="AR10"/>
      <c r="AS10"/>
      <c r="AT10"/>
      <c r="AU10"/>
      <c r="AV10"/>
      <c r="AW10"/>
    </row>
    <row r="11" spans="1:49" s="23" customFormat="1" x14ac:dyDescent="0.2">
      <c r="A11">
        <v>44</v>
      </c>
      <c r="B11" t="s">
        <v>28</v>
      </c>
      <c r="C11" s="12" t="s">
        <v>29</v>
      </c>
      <c r="D11" s="22">
        <v>33</v>
      </c>
      <c r="E11" s="15" t="s">
        <v>39</v>
      </c>
      <c r="F11" s="22">
        <v>3</v>
      </c>
      <c r="G11" s="15" t="s">
        <v>40</v>
      </c>
      <c r="H11" s="22">
        <v>14</v>
      </c>
      <c r="I11" s="15" t="s">
        <v>41</v>
      </c>
      <c r="J11" s="15" t="s">
        <v>42</v>
      </c>
      <c r="K11" s="17"/>
      <c r="L11" s="15" t="s">
        <v>34</v>
      </c>
      <c r="M11" s="16">
        <v>46</v>
      </c>
      <c r="N11" s="19">
        <v>17.012347222222221</v>
      </c>
      <c r="O11" s="19">
        <v>132</v>
      </c>
      <c r="P11" s="19">
        <v>23.166</v>
      </c>
      <c r="Q11" s="19">
        <v>2.2999999999999998</v>
      </c>
      <c r="R11" s="19">
        <v>10.69</v>
      </c>
      <c r="S11" s="19">
        <v>20.93</v>
      </c>
      <c r="T11" s="19">
        <v>32.94</v>
      </c>
      <c r="U11" s="19">
        <v>23.71</v>
      </c>
      <c r="V11" s="19">
        <v>4.05</v>
      </c>
      <c r="W11" s="18">
        <v>28.77</v>
      </c>
      <c r="X11" s="19">
        <v>18.890999999999998</v>
      </c>
      <c r="Y11" s="19">
        <v>16.643999999999998</v>
      </c>
      <c r="Z11" s="19">
        <v>10.787000000000001</v>
      </c>
      <c r="AA11" s="19">
        <v>4.2939999999999996</v>
      </c>
      <c r="AB11" s="20">
        <f>Z11/$W11*100</f>
        <v>37.493917274939179</v>
      </c>
      <c r="AC11" s="20">
        <f>AA11/$W11*100</f>
        <v>14.925269377824121</v>
      </c>
      <c r="AD11" s="21"/>
      <c r="AE11" s="19">
        <f>(W11-X11)/W11*100</f>
        <v>34.337851929092814</v>
      </c>
      <c r="AF11" s="19">
        <f>((W11-Y11)/W11*100)-AE11</f>
        <v>7.8102189781021849</v>
      </c>
      <c r="AG11" s="19">
        <f t="shared" si="0"/>
        <v>20.35801181786583</v>
      </c>
      <c r="AH11" s="19">
        <f>(Z11-AA11)/W11*100</f>
        <v>22.568647897115053</v>
      </c>
      <c r="AI11" s="19">
        <f>AA11/W11*100</f>
        <v>14.925269377824121</v>
      </c>
      <c r="AJ11" s="43">
        <f t="shared" si="1"/>
        <v>100</v>
      </c>
      <c r="AK11" s="44">
        <f t="shared" si="2"/>
        <v>68.708790406673629</v>
      </c>
      <c r="AM11"/>
      <c r="AN11"/>
      <c r="AO11"/>
      <c r="AP11"/>
      <c r="AQ11"/>
      <c r="AR11"/>
      <c r="AS11"/>
      <c r="AT11"/>
      <c r="AU11"/>
      <c r="AV11"/>
      <c r="AW11"/>
    </row>
    <row r="12" spans="1:49" s="23" customFormat="1" x14ac:dyDescent="0.2">
      <c r="A12">
        <v>45</v>
      </c>
      <c r="B12" t="s">
        <v>28</v>
      </c>
      <c r="C12" s="12" t="s">
        <v>29</v>
      </c>
      <c r="D12" s="22">
        <v>33</v>
      </c>
      <c r="E12" s="15" t="s">
        <v>39</v>
      </c>
      <c r="F12" s="22">
        <v>3</v>
      </c>
      <c r="G12" s="15" t="s">
        <v>40</v>
      </c>
      <c r="H12" s="22">
        <v>14</v>
      </c>
      <c r="I12" s="15" t="s">
        <v>41</v>
      </c>
      <c r="J12" s="15" t="s">
        <v>42</v>
      </c>
      <c r="K12" s="17"/>
      <c r="L12" s="15" t="s">
        <v>34</v>
      </c>
      <c r="M12" s="16">
        <v>9.7535699999999999</v>
      </c>
      <c r="N12" s="19">
        <v>21.958333333333332</v>
      </c>
      <c r="O12" s="19">
        <v>94.8</v>
      </c>
      <c r="P12" s="19">
        <v>22.147999999999996</v>
      </c>
      <c r="Q12" s="19">
        <v>2.2799999999999998</v>
      </c>
      <c r="R12" s="19">
        <v>10.135</v>
      </c>
      <c r="S12" s="19">
        <v>23.164999999999999</v>
      </c>
      <c r="T12" s="19">
        <v>43.104999999999997</v>
      </c>
      <c r="U12" s="19">
        <v>29.254999999999999</v>
      </c>
      <c r="V12" s="19">
        <v>5.92</v>
      </c>
      <c r="W12" s="18">
        <v>22.66</v>
      </c>
      <c r="X12" s="19">
        <v>15.154499999999999</v>
      </c>
      <c r="Y12" s="19">
        <v>13.962</v>
      </c>
      <c r="Z12" s="19">
        <v>8.1069999999999993</v>
      </c>
      <c r="AA12" s="19">
        <v>2.7989999999999999</v>
      </c>
      <c r="AB12" s="20">
        <f>Z12/$W12*100</f>
        <v>35.776699029126206</v>
      </c>
      <c r="AC12" s="20">
        <f>AA12/$W12*100</f>
        <v>12.352162400706089</v>
      </c>
      <c r="AD12" s="21"/>
      <c r="AE12" s="19">
        <f>(W12-X12)/W12*100</f>
        <v>33.122241835834075</v>
      </c>
      <c r="AF12" s="19">
        <f>((W12-Y12)/W12*100)-AE12</f>
        <v>5.2625772285966406</v>
      </c>
      <c r="AG12" s="19">
        <f t="shared" si="0"/>
        <v>25.838481906443075</v>
      </c>
      <c r="AH12" s="19">
        <f>(Z12-AA12)/W12*100</f>
        <v>23.424536628420121</v>
      </c>
      <c r="AI12" s="19">
        <f>AA12/W12*100</f>
        <v>12.352162400706089</v>
      </c>
      <c r="AJ12" s="43">
        <f t="shared" si="1"/>
        <v>100.00000000000001</v>
      </c>
      <c r="AK12" s="44">
        <f t="shared" si="2"/>
        <v>68.402605913503962</v>
      </c>
      <c r="AM12"/>
      <c r="AN12"/>
      <c r="AO12"/>
      <c r="AP12"/>
      <c r="AQ12"/>
      <c r="AR12"/>
      <c r="AS12"/>
      <c r="AT12"/>
      <c r="AU12"/>
      <c r="AV12"/>
      <c r="AW12"/>
    </row>
    <row r="13" spans="1:49" s="23" customFormat="1" x14ac:dyDescent="0.2">
      <c r="A13">
        <v>46</v>
      </c>
      <c r="B13" t="s">
        <v>28</v>
      </c>
      <c r="C13" s="12" t="s">
        <v>29</v>
      </c>
      <c r="D13" s="22">
        <v>33</v>
      </c>
      <c r="E13" s="15" t="s">
        <v>39</v>
      </c>
      <c r="F13" s="22">
        <v>3</v>
      </c>
      <c r="G13" s="15" t="s">
        <v>40</v>
      </c>
      <c r="H13" s="22">
        <v>14</v>
      </c>
      <c r="I13" s="15" t="s">
        <v>41</v>
      </c>
      <c r="J13" s="15" t="s">
        <v>42</v>
      </c>
      <c r="K13" s="17"/>
      <c r="L13" s="15" t="s">
        <v>34</v>
      </c>
      <c r="M13" s="16">
        <v>21.58</v>
      </c>
      <c r="N13" s="19">
        <v>21.958333333333332</v>
      </c>
      <c r="O13" s="19">
        <v>72.8</v>
      </c>
      <c r="P13" s="19">
        <v>15.200639999999998</v>
      </c>
      <c r="Q13" s="19">
        <v>2.74</v>
      </c>
      <c r="R13" s="19">
        <v>8.85</v>
      </c>
      <c r="S13" s="19">
        <v>24.33</v>
      </c>
      <c r="T13" s="19">
        <v>41.84</v>
      </c>
      <c r="U13" s="19">
        <v>28.41</v>
      </c>
      <c r="V13" s="19">
        <v>4.6500000000000004</v>
      </c>
      <c r="W13" s="18">
        <v>26.97</v>
      </c>
      <c r="X13" s="19">
        <v>19.015999999999998</v>
      </c>
      <c r="Y13" s="19">
        <v>17.341000000000001</v>
      </c>
      <c r="Z13" s="19">
        <v>10.034000000000001</v>
      </c>
      <c r="AA13" s="19">
        <v>4.0250000000000004</v>
      </c>
      <c r="AB13" s="20">
        <f>Z13/$W13*100</f>
        <v>37.204301075268816</v>
      </c>
      <c r="AC13" s="20">
        <f>AA13/$W13*100</f>
        <v>14.923989618094179</v>
      </c>
      <c r="AD13" s="21"/>
      <c r="AE13" s="19">
        <f>(W13-X13)/W13*100</f>
        <v>29.492028179458664</v>
      </c>
      <c r="AF13" s="19">
        <f>((W13-Y13)/W13*100)-AE13</f>
        <v>6.2106043752317248</v>
      </c>
      <c r="AG13" s="19">
        <f t="shared" si="0"/>
        <v>27.093066370040798</v>
      </c>
      <c r="AH13" s="19">
        <f>(Z13-AA13)/W13*100</f>
        <v>22.280311457174641</v>
      </c>
      <c r="AI13" s="19">
        <f>AA13/W13*100</f>
        <v>14.923989618094179</v>
      </c>
      <c r="AJ13" s="43">
        <f t="shared" si="1"/>
        <v>100.00000000000001</v>
      </c>
      <c r="AK13" s="44">
        <f t="shared" si="2"/>
        <v>65.960081572117147</v>
      </c>
      <c r="AM13"/>
      <c r="AN13"/>
      <c r="AO13"/>
      <c r="AP13"/>
      <c r="AQ13"/>
      <c r="AR13"/>
      <c r="AS13"/>
      <c r="AT13"/>
      <c r="AU13"/>
      <c r="AV13"/>
      <c r="AW13"/>
    </row>
    <row r="14" spans="1:49" s="23" customFormat="1" x14ac:dyDescent="0.2">
      <c r="A14">
        <v>47</v>
      </c>
      <c r="B14" t="s">
        <v>28</v>
      </c>
      <c r="C14" s="12" t="s">
        <v>29</v>
      </c>
      <c r="D14" s="22">
        <v>33</v>
      </c>
      <c r="E14" s="15" t="s">
        <v>39</v>
      </c>
      <c r="F14" s="22">
        <v>3</v>
      </c>
      <c r="G14" s="15" t="s">
        <v>40</v>
      </c>
      <c r="H14" s="22">
        <v>14</v>
      </c>
      <c r="I14" s="15" t="s">
        <v>41</v>
      </c>
      <c r="J14" s="15" t="s">
        <v>42</v>
      </c>
      <c r="K14" s="17"/>
      <c r="L14" s="15" t="s">
        <v>34</v>
      </c>
      <c r="M14" s="16">
        <v>46.05</v>
      </c>
      <c r="N14" s="19">
        <v>21.958333333333332</v>
      </c>
      <c r="O14" s="19">
        <v>189.6</v>
      </c>
      <c r="P14" s="19">
        <v>41.238</v>
      </c>
      <c r="Q14" s="19">
        <v>3.03</v>
      </c>
      <c r="R14" s="19">
        <v>8.19</v>
      </c>
      <c r="S14" s="19">
        <v>26.8</v>
      </c>
      <c r="T14" s="19">
        <v>50.06</v>
      </c>
      <c r="U14" s="19">
        <v>31.7</v>
      </c>
      <c r="V14" s="19">
        <v>5.5</v>
      </c>
      <c r="W14" s="18">
        <v>21.39</v>
      </c>
      <c r="X14" s="19">
        <v>14.221</v>
      </c>
      <c r="Y14" s="19">
        <v>14.159000000000001</v>
      </c>
      <c r="Z14" s="19">
        <v>8.1050000000000004</v>
      </c>
      <c r="AA14" s="19">
        <v>2.9279999999999999</v>
      </c>
      <c r="AB14" s="20">
        <f>Z14/$W14*100</f>
        <v>37.89153810191678</v>
      </c>
      <c r="AC14" s="20">
        <f>AA14/$W14*100</f>
        <v>13.688639551192145</v>
      </c>
      <c r="AD14" s="21"/>
      <c r="AE14" s="19">
        <f>(W14-X14)/W14*100</f>
        <v>33.51566152407667</v>
      </c>
      <c r="AF14" s="19">
        <f>((W14-Y14)/W14*100)-AE14</f>
        <v>0.28985507246376585</v>
      </c>
      <c r="AG14" s="19">
        <f t="shared" si="0"/>
        <v>28.302945301542771</v>
      </c>
      <c r="AH14" s="19">
        <f>(Z14-AA14)/W14*100</f>
        <v>24.20289855072464</v>
      </c>
      <c r="AI14" s="19">
        <f>AA14/W14*100</f>
        <v>13.688639551192145</v>
      </c>
      <c r="AJ14" s="43">
        <f t="shared" si="1"/>
        <v>99.999999999999986</v>
      </c>
      <c r="AK14" s="44">
        <f t="shared" si="2"/>
        <v>61.711776531089299</v>
      </c>
      <c r="AM14"/>
      <c r="AN14"/>
      <c r="AO14"/>
      <c r="AP14"/>
      <c r="AQ14"/>
      <c r="AR14"/>
      <c r="AS14"/>
      <c r="AT14"/>
      <c r="AU14"/>
      <c r="AV14"/>
      <c r="AW14"/>
    </row>
    <row r="15" spans="1:49" s="23" customFormat="1" x14ac:dyDescent="0.2">
      <c r="A15">
        <v>48</v>
      </c>
      <c r="B15" t="s">
        <v>28</v>
      </c>
      <c r="C15" s="12" t="s">
        <v>29</v>
      </c>
      <c r="D15" s="22">
        <v>33</v>
      </c>
      <c r="E15" s="15" t="s">
        <v>39</v>
      </c>
      <c r="F15" s="22">
        <v>3</v>
      </c>
      <c r="G15" s="15" t="s">
        <v>40</v>
      </c>
      <c r="H15" s="22">
        <v>14</v>
      </c>
      <c r="I15" s="15" t="s">
        <v>41</v>
      </c>
      <c r="J15" s="15" t="s">
        <v>42</v>
      </c>
      <c r="K15" s="17"/>
      <c r="L15" s="15" t="s">
        <v>43</v>
      </c>
      <c r="M15" s="16">
        <v>9.7354046666666658</v>
      </c>
      <c r="N15" s="19">
        <v>14.212222222222222</v>
      </c>
      <c r="O15" s="19">
        <v>110.41333333333334</v>
      </c>
      <c r="P15" s="19">
        <v>15.256285333333333</v>
      </c>
      <c r="Q15" s="19">
        <v>3.1266666666666669</v>
      </c>
      <c r="R15" s="19">
        <v>11.846666666666666</v>
      </c>
      <c r="S15" s="19">
        <v>18.673333333333332</v>
      </c>
      <c r="T15" s="19">
        <v>35.246666666666663</v>
      </c>
      <c r="U15" s="19">
        <v>22.506666666666671</v>
      </c>
      <c r="V15" s="19">
        <v>4.26</v>
      </c>
      <c r="W15" s="18">
        <v>30.986666666666668</v>
      </c>
      <c r="X15" s="19">
        <v>21.879333333333335</v>
      </c>
      <c r="Y15" s="19">
        <v>20.395333333333333</v>
      </c>
      <c r="Z15" s="19">
        <v>10.818333333333333</v>
      </c>
      <c r="AA15" s="19">
        <v>4.5443333333333333</v>
      </c>
      <c r="AB15" s="20">
        <f>Z15/$W15*100</f>
        <v>34.912865748709123</v>
      </c>
      <c r="AC15" s="20">
        <f>AA15/$W15*100</f>
        <v>14.665447504302925</v>
      </c>
      <c r="AD15" s="21"/>
      <c r="AE15" s="19">
        <f>(W15-X15)/W15*100</f>
        <v>29.391135972461267</v>
      </c>
      <c r="AF15" s="19">
        <f>((W15-Y15)/W15*100)-AE15</f>
        <v>4.7891566265060312</v>
      </c>
      <c r="AG15" s="19">
        <f t="shared" si="0"/>
        <v>30.906841652323585</v>
      </c>
      <c r="AH15" s="19">
        <f>(Z15-AA15)/W15*100</f>
        <v>20.247418244406195</v>
      </c>
      <c r="AI15" s="19">
        <f>AA15/W15*100</f>
        <v>14.665447504302925</v>
      </c>
      <c r="AJ15" s="43">
        <f t="shared" si="1"/>
        <v>100</v>
      </c>
      <c r="AK15" s="44">
        <f t="shared" si="2"/>
        <v>64.675098967297785</v>
      </c>
      <c r="AM15"/>
      <c r="AN15"/>
      <c r="AO15"/>
      <c r="AP15"/>
      <c r="AQ15"/>
      <c r="AR15"/>
      <c r="AS15"/>
      <c r="AT15"/>
      <c r="AU15"/>
      <c r="AV15"/>
      <c r="AW15"/>
    </row>
    <row r="16" spans="1:49" s="23" customFormat="1" x14ac:dyDescent="0.2">
      <c r="A16">
        <v>49</v>
      </c>
      <c r="B16" t="s">
        <v>28</v>
      </c>
      <c r="C16" s="12" t="s">
        <v>29</v>
      </c>
      <c r="D16" s="22">
        <v>33</v>
      </c>
      <c r="E16" s="15" t="s">
        <v>39</v>
      </c>
      <c r="F16" s="22">
        <v>3</v>
      </c>
      <c r="G16" s="15" t="s">
        <v>40</v>
      </c>
      <c r="H16" s="22">
        <v>14</v>
      </c>
      <c r="I16" s="15" t="s">
        <v>41</v>
      </c>
      <c r="J16" s="15" t="s">
        <v>42</v>
      </c>
      <c r="K16" s="17"/>
      <c r="L16" s="15" t="s">
        <v>43</v>
      </c>
      <c r="M16" s="16">
        <v>29.35</v>
      </c>
      <c r="N16" s="19">
        <v>14.212222222222222</v>
      </c>
      <c r="O16" s="19">
        <v>173.66666666666666</v>
      </c>
      <c r="P16" s="19">
        <v>24.096953333333335</v>
      </c>
      <c r="Q16" s="19">
        <v>2.7933333333333334</v>
      </c>
      <c r="R16" s="19">
        <v>9.9166666666666661</v>
      </c>
      <c r="S16" s="19">
        <v>21.326666666666668</v>
      </c>
      <c r="T16" s="19">
        <v>38.526666666666664</v>
      </c>
      <c r="U16" s="19">
        <v>25.1</v>
      </c>
      <c r="V16" s="19">
        <v>4.3099999999999996</v>
      </c>
      <c r="W16" s="18">
        <v>28.666666666666668</v>
      </c>
      <c r="X16" s="19">
        <v>20.385999999999999</v>
      </c>
      <c r="Y16" s="19">
        <v>18.655333333333331</v>
      </c>
      <c r="Z16" s="19">
        <v>10.495666666666667</v>
      </c>
      <c r="AA16" s="19">
        <v>4.8926666666666669</v>
      </c>
      <c r="AB16" s="20">
        <f>Z16/$W16*100</f>
        <v>36.61279069767442</v>
      </c>
      <c r="AC16" s="20">
        <f>AA16/$W16*100</f>
        <v>17.067441860465117</v>
      </c>
      <c r="AD16" s="21"/>
      <c r="AE16" s="19">
        <f>(W16-X16)/W16*100</f>
        <v>28.88604651162791</v>
      </c>
      <c r="AF16" s="19">
        <f>((W16-Y16)/W16*100)-AE16</f>
        <v>6.0372093023255857</v>
      </c>
      <c r="AG16" s="19">
        <f t="shared" si="0"/>
        <v>28.463953488372091</v>
      </c>
      <c r="AH16" s="19">
        <f>(Z16-AA16)/W16*100</f>
        <v>19.5453488372093</v>
      </c>
      <c r="AI16" s="19">
        <f>AA16/W16*100</f>
        <v>17.067441860465117</v>
      </c>
      <c r="AJ16" s="43">
        <f t="shared" si="1"/>
        <v>100</v>
      </c>
      <c r="AK16" s="44">
        <f t="shared" si="2"/>
        <v>63.394327906976756</v>
      </c>
      <c r="AN16"/>
      <c r="AO16"/>
      <c r="AP16"/>
      <c r="AQ16"/>
      <c r="AR16"/>
      <c r="AS16"/>
      <c r="AT16"/>
      <c r="AU16"/>
      <c r="AV16"/>
      <c r="AW16"/>
    </row>
    <row r="17" spans="1:49" s="23" customFormat="1" x14ac:dyDescent="0.2">
      <c r="A17">
        <v>50</v>
      </c>
      <c r="B17" t="s">
        <v>28</v>
      </c>
      <c r="C17" s="12" t="s">
        <v>29</v>
      </c>
      <c r="D17" s="22">
        <v>33</v>
      </c>
      <c r="E17" s="15" t="s">
        <v>39</v>
      </c>
      <c r="F17" s="22">
        <v>3</v>
      </c>
      <c r="G17" s="15" t="s">
        <v>40</v>
      </c>
      <c r="H17" s="22">
        <v>14</v>
      </c>
      <c r="I17" s="15" t="s">
        <v>41</v>
      </c>
      <c r="J17" s="15" t="s">
        <v>42</v>
      </c>
      <c r="K17" s="17"/>
      <c r="L17" s="15" t="s">
        <v>43</v>
      </c>
      <c r="M17" s="16">
        <v>48.2</v>
      </c>
      <c r="N17" s="19">
        <v>14.212222222222222</v>
      </c>
      <c r="O17" s="19">
        <v>379.2</v>
      </c>
      <c r="P17" s="19">
        <v>56.500799999999998</v>
      </c>
      <c r="Q17" s="19">
        <v>2.59</v>
      </c>
      <c r="R17" s="19">
        <v>10.28</v>
      </c>
      <c r="S17" s="19">
        <v>20.93</v>
      </c>
      <c r="T17" s="19">
        <v>38.130000000000003</v>
      </c>
      <c r="U17" s="19">
        <v>26.41</v>
      </c>
      <c r="V17" s="19">
        <v>4.59</v>
      </c>
      <c r="W17" s="18">
        <v>25.92</v>
      </c>
      <c r="X17" s="19">
        <v>18.283999999999999</v>
      </c>
      <c r="Y17" s="19">
        <v>16.449000000000002</v>
      </c>
      <c r="Z17" s="19">
        <v>9.3019999999999996</v>
      </c>
      <c r="AA17" s="19">
        <v>4.2539999999999996</v>
      </c>
      <c r="AB17" s="20">
        <f>Z17/$W17*100</f>
        <v>35.887345679012341</v>
      </c>
      <c r="AC17" s="20">
        <f>AA17/$W17*100</f>
        <v>16.412037037037035</v>
      </c>
      <c r="AD17" s="21"/>
      <c r="AE17" s="19">
        <f>(W17-X17)/W17*100</f>
        <v>29.459876543209884</v>
      </c>
      <c r="AF17" s="19">
        <f>((W17-Y17)/W17*100)-AE17</f>
        <v>7.0794753086419639</v>
      </c>
      <c r="AG17" s="19">
        <f t="shared" si="0"/>
        <v>27.573302469135808</v>
      </c>
      <c r="AH17" s="19">
        <f>(Z17-AA17)/W17*100</f>
        <v>19.47530864197531</v>
      </c>
      <c r="AI17" s="19">
        <f>AA17/W17*100</f>
        <v>16.412037037037035</v>
      </c>
      <c r="AJ17" s="43">
        <f t="shared" si="1"/>
        <v>100</v>
      </c>
      <c r="AK17" s="44">
        <f t="shared" si="2"/>
        <v>65.329228395061733</v>
      </c>
      <c r="AN17"/>
      <c r="AO17"/>
      <c r="AP17"/>
      <c r="AQ17"/>
      <c r="AR17"/>
      <c r="AS17"/>
      <c r="AT17"/>
      <c r="AU17"/>
      <c r="AV17"/>
      <c r="AW17"/>
    </row>
    <row r="18" spans="1:49" s="23" customFormat="1" x14ac:dyDescent="0.2">
      <c r="A18">
        <v>51</v>
      </c>
      <c r="B18" t="s">
        <v>28</v>
      </c>
      <c r="C18" s="12" t="s">
        <v>29</v>
      </c>
      <c r="D18" s="22">
        <v>33</v>
      </c>
      <c r="E18" s="15" t="s">
        <v>39</v>
      </c>
      <c r="F18" s="22">
        <v>3</v>
      </c>
      <c r="G18" s="15" t="s">
        <v>40</v>
      </c>
      <c r="H18" s="22">
        <v>14</v>
      </c>
      <c r="I18" s="15" t="s">
        <v>41</v>
      </c>
      <c r="J18" s="15" t="s">
        <v>42</v>
      </c>
      <c r="K18" s="17"/>
      <c r="L18" s="15" t="s">
        <v>43</v>
      </c>
      <c r="M18" s="16">
        <v>16.399999999999999</v>
      </c>
      <c r="N18" s="19">
        <v>19.541428571428572</v>
      </c>
      <c r="O18" s="19">
        <v>87.2</v>
      </c>
      <c r="P18" s="19">
        <v>16.895680000000002</v>
      </c>
      <c r="Q18" s="19">
        <v>3.125</v>
      </c>
      <c r="R18" s="19">
        <v>9.6999999999999993</v>
      </c>
      <c r="S18" s="19">
        <v>24.495000000000001</v>
      </c>
      <c r="T18" s="19">
        <v>39.270000000000003</v>
      </c>
      <c r="U18" s="19">
        <v>27.734999999999999</v>
      </c>
      <c r="V18" s="19">
        <v>4.9850000000000003</v>
      </c>
      <c r="W18" s="18">
        <v>26.84</v>
      </c>
      <c r="X18" s="19">
        <v>19.477</v>
      </c>
      <c r="Y18" s="19">
        <v>17.739000000000001</v>
      </c>
      <c r="Z18" s="19">
        <v>8.7040000000000006</v>
      </c>
      <c r="AA18" s="19">
        <v>3.7629999999999999</v>
      </c>
      <c r="AB18" s="20">
        <f>Z18/$W18*100</f>
        <v>32.429210134128169</v>
      </c>
      <c r="AC18" s="20">
        <f>AA18/$W18*100</f>
        <v>14.020119225037259</v>
      </c>
      <c r="AD18" s="21"/>
      <c r="AE18" s="19">
        <f>(W18-X18)/W18*100</f>
        <v>27.432935916542473</v>
      </c>
      <c r="AF18" s="19">
        <f>((W18-Y18)/W18*100)-AE18</f>
        <v>6.4754098360655696</v>
      </c>
      <c r="AG18" s="19">
        <f t="shared" si="0"/>
        <v>33.662444113263788</v>
      </c>
      <c r="AH18" s="19">
        <f>(Z18-AA18)/W18*100</f>
        <v>18.40909090909091</v>
      </c>
      <c r="AI18" s="19">
        <f>AA18/W18*100</f>
        <v>14.020119225037259</v>
      </c>
      <c r="AJ18" s="43">
        <f t="shared" si="1"/>
        <v>100</v>
      </c>
      <c r="AK18" s="44">
        <f t="shared" si="2"/>
        <v>66.760666915052141</v>
      </c>
      <c r="AN18"/>
      <c r="AO18"/>
      <c r="AP18"/>
      <c r="AQ18"/>
      <c r="AR18"/>
      <c r="AS18"/>
      <c r="AT18"/>
      <c r="AU18"/>
      <c r="AV18"/>
      <c r="AW18"/>
    </row>
    <row r="19" spans="1:49" s="23" customFormat="1" x14ac:dyDescent="0.2">
      <c r="A19">
        <v>52</v>
      </c>
      <c r="B19" t="s">
        <v>28</v>
      </c>
      <c r="C19" s="12" t="s">
        <v>29</v>
      </c>
      <c r="D19" s="22">
        <v>33</v>
      </c>
      <c r="E19" s="15" t="s">
        <v>39</v>
      </c>
      <c r="F19" s="22">
        <v>3</v>
      </c>
      <c r="G19" s="15" t="s">
        <v>40</v>
      </c>
      <c r="H19" s="22">
        <v>14</v>
      </c>
      <c r="I19" s="15" t="s">
        <v>41</v>
      </c>
      <c r="J19" s="15" t="s">
        <v>42</v>
      </c>
      <c r="K19" s="17"/>
      <c r="L19" s="15" t="s">
        <v>43</v>
      </c>
      <c r="M19" s="16">
        <v>25.5</v>
      </c>
      <c r="N19" s="19">
        <v>19.541428571428572</v>
      </c>
      <c r="O19" s="19">
        <v>136.69714285714289</v>
      </c>
      <c r="P19" s="19">
        <v>25.307266285714292</v>
      </c>
      <c r="Q19" s="19">
        <v>2.8971428571428572</v>
      </c>
      <c r="R19" s="19">
        <v>9.8771428571428572</v>
      </c>
      <c r="S19" s="19">
        <v>23.882857142857144</v>
      </c>
      <c r="T19" s="19">
        <v>39.754285714285707</v>
      </c>
      <c r="U19" s="19">
        <v>27.668571428571429</v>
      </c>
      <c r="V19" s="19">
        <v>5.1728571428571444</v>
      </c>
      <c r="W19" s="18">
        <v>25.92285714285714</v>
      </c>
      <c r="X19" s="19">
        <v>18.300285714285714</v>
      </c>
      <c r="Y19" s="19">
        <v>16.793428571428571</v>
      </c>
      <c r="Z19" s="19">
        <v>8.7397142857142853</v>
      </c>
      <c r="AA19" s="19">
        <v>3.6861428571428574</v>
      </c>
      <c r="AB19" s="20">
        <f>Z19/$W19*100</f>
        <v>33.714317204893639</v>
      </c>
      <c r="AC19" s="20">
        <f>AA19/$W19*100</f>
        <v>14.219662735589115</v>
      </c>
      <c r="AD19" s="21"/>
      <c r="AE19" s="19">
        <f>(W19-X19)/W19*100</f>
        <v>29.40482751019508</v>
      </c>
      <c r="AF19" s="19">
        <f>((W19-Y19)/W19*100)-AE19</f>
        <v>5.8128513170946725</v>
      </c>
      <c r="AG19" s="19">
        <f t="shared" si="0"/>
        <v>31.068003967816612</v>
      </c>
      <c r="AH19" s="19">
        <f>(Z19-AA19)/W19*100</f>
        <v>19.494654469304528</v>
      </c>
      <c r="AI19" s="19">
        <f>AA19/W19*100</f>
        <v>14.219662735589115</v>
      </c>
      <c r="AJ19" s="43">
        <f t="shared" si="1"/>
        <v>100</v>
      </c>
      <c r="AK19" s="44">
        <f t="shared" si="2"/>
        <v>66.251652154744846</v>
      </c>
      <c r="AN19"/>
      <c r="AO19"/>
      <c r="AP19"/>
      <c r="AQ19"/>
      <c r="AR19"/>
      <c r="AS19"/>
      <c r="AT19"/>
      <c r="AU19"/>
      <c r="AV19"/>
      <c r="AW19"/>
    </row>
    <row r="20" spans="1:49" s="23" customFormat="1" x14ac:dyDescent="0.2">
      <c r="A20">
        <v>53</v>
      </c>
      <c r="B20" t="s">
        <v>28</v>
      </c>
      <c r="C20" s="12" t="s">
        <v>29</v>
      </c>
      <c r="D20" s="22">
        <v>33</v>
      </c>
      <c r="E20" s="15" t="s">
        <v>39</v>
      </c>
      <c r="F20" s="22">
        <v>3</v>
      </c>
      <c r="G20" s="15" t="s">
        <v>40</v>
      </c>
      <c r="H20" s="22">
        <v>14</v>
      </c>
      <c r="I20" s="15" t="s">
        <v>41</v>
      </c>
      <c r="J20" s="15" t="s">
        <v>42</v>
      </c>
      <c r="K20" s="17"/>
      <c r="L20" s="15" t="s">
        <v>43</v>
      </c>
      <c r="M20" s="16">
        <v>55.7</v>
      </c>
      <c r="N20" s="19">
        <v>19.541428571428572</v>
      </c>
      <c r="O20" s="19">
        <v>264.8</v>
      </c>
      <c r="P20" s="19">
        <v>52.56280000000001</v>
      </c>
      <c r="Q20" s="19">
        <v>2.88</v>
      </c>
      <c r="R20" s="19">
        <v>9.57</v>
      </c>
      <c r="S20" s="19">
        <v>29.08</v>
      </c>
      <c r="T20" s="19">
        <v>51</v>
      </c>
      <c r="U20" s="19">
        <v>35.75</v>
      </c>
      <c r="V20" s="19">
        <v>5.91</v>
      </c>
      <c r="W20" s="18">
        <v>21.25</v>
      </c>
      <c r="X20" s="19">
        <v>14.843</v>
      </c>
      <c r="Y20" s="19">
        <v>14.113</v>
      </c>
      <c r="Z20" s="19">
        <v>7.9269999999999996</v>
      </c>
      <c r="AA20" s="19">
        <v>2.8220000000000001</v>
      </c>
      <c r="AB20" s="20">
        <f>Z20/$W20*100</f>
        <v>37.3035294117647</v>
      </c>
      <c r="AC20" s="20">
        <f>AA20/$W20*100</f>
        <v>13.28</v>
      </c>
      <c r="AD20" s="21"/>
      <c r="AE20" s="19">
        <f>(W20-X20)/W20*100</f>
        <v>30.150588235294119</v>
      </c>
      <c r="AF20" s="19">
        <f>((W20-Y20)/W20*100)-AE20</f>
        <v>3.4352941176470573</v>
      </c>
      <c r="AG20" s="19">
        <f t="shared" si="0"/>
        <v>29.110588235294109</v>
      </c>
      <c r="AH20" s="19">
        <f>(Z20-AA20)/W20*100</f>
        <v>24.023529411764706</v>
      </c>
      <c r="AI20" s="19">
        <f>AA20/W20*100</f>
        <v>13.28</v>
      </c>
      <c r="AJ20" s="43">
        <f t="shared" si="1"/>
        <v>100</v>
      </c>
      <c r="AK20" s="44">
        <f t="shared" si="2"/>
        <v>64.827891764705882</v>
      </c>
      <c r="AN20"/>
      <c r="AO20"/>
      <c r="AP20"/>
      <c r="AQ20"/>
      <c r="AR20"/>
      <c r="AS20"/>
      <c r="AT20"/>
      <c r="AU20"/>
      <c r="AV20"/>
      <c r="AW20"/>
    </row>
    <row r="21" spans="1:49" s="23" customFormat="1" x14ac:dyDescent="0.2">
      <c r="A21">
        <v>54</v>
      </c>
      <c r="B21" t="s">
        <v>28</v>
      </c>
      <c r="C21" s="12" t="s">
        <v>29</v>
      </c>
      <c r="D21" s="22">
        <v>33</v>
      </c>
      <c r="E21" s="15" t="s">
        <v>39</v>
      </c>
      <c r="F21" s="22">
        <v>3</v>
      </c>
      <c r="G21" s="15" t="s">
        <v>40</v>
      </c>
      <c r="H21" s="22">
        <v>14</v>
      </c>
      <c r="I21" s="15" t="s">
        <v>41</v>
      </c>
      <c r="J21" s="15" t="s">
        <v>42</v>
      </c>
      <c r="K21" s="17"/>
      <c r="L21" s="15" t="s">
        <v>43</v>
      </c>
      <c r="M21" s="16">
        <v>21.45</v>
      </c>
      <c r="N21" s="19">
        <v>29.225000000000001</v>
      </c>
      <c r="O21" s="19">
        <v>79.2</v>
      </c>
      <c r="P21" s="19">
        <v>21.281040000000004</v>
      </c>
      <c r="Q21" s="19">
        <v>2.97</v>
      </c>
      <c r="R21" s="19">
        <v>9.65</v>
      </c>
      <c r="S21" s="19">
        <v>24.14</v>
      </c>
      <c r="T21" s="19">
        <v>35.6</v>
      </c>
      <c r="U21" s="19">
        <v>24.41</v>
      </c>
      <c r="V21" s="19">
        <v>5.3</v>
      </c>
      <c r="W21" s="18">
        <v>25.42</v>
      </c>
      <c r="X21" s="19">
        <v>17.68</v>
      </c>
      <c r="Y21" s="19">
        <v>15.891</v>
      </c>
      <c r="Z21" s="19">
        <v>6.1740000000000004</v>
      </c>
      <c r="AA21" s="19">
        <v>2.2109999999999999</v>
      </c>
      <c r="AB21" s="20">
        <f>Z21/$W21*100</f>
        <v>24.287962234461055</v>
      </c>
      <c r="AC21" s="20">
        <f>AA21/$W21*100</f>
        <v>8.6978756884343014</v>
      </c>
      <c r="AD21" s="21"/>
      <c r="AE21" s="19">
        <f>(W21-X21)/W21*100</f>
        <v>30.448465774980338</v>
      </c>
      <c r="AF21" s="19">
        <f>((W21-Y21)/W21*100)-AE21</f>
        <v>7.0377655389457026</v>
      </c>
      <c r="AG21" s="19">
        <f t="shared" si="0"/>
        <v>38.225806451612904</v>
      </c>
      <c r="AH21" s="19">
        <f>(Z21-AA21)/W21*100</f>
        <v>15.590086546026752</v>
      </c>
      <c r="AI21" s="19">
        <f>AA21/W21*100</f>
        <v>8.6978756884343014</v>
      </c>
      <c r="AJ21" s="43">
        <f t="shared" si="1"/>
        <v>100</v>
      </c>
      <c r="AK21" s="44">
        <f t="shared" si="2"/>
        <v>73.592643587726201</v>
      </c>
      <c r="AN21"/>
      <c r="AO21"/>
      <c r="AP21"/>
      <c r="AQ21"/>
      <c r="AR21"/>
      <c r="AS21"/>
      <c r="AT21"/>
      <c r="AU21"/>
      <c r="AV21"/>
      <c r="AW21"/>
    </row>
    <row r="22" spans="1:49" s="23" customFormat="1" x14ac:dyDescent="0.2">
      <c r="A22">
        <v>55</v>
      </c>
      <c r="B22" t="s">
        <v>28</v>
      </c>
      <c r="C22" s="12" t="s">
        <v>29</v>
      </c>
      <c r="D22" s="22">
        <v>33</v>
      </c>
      <c r="E22" s="15" t="s">
        <v>39</v>
      </c>
      <c r="F22" s="22">
        <v>3</v>
      </c>
      <c r="G22" s="15" t="s">
        <v>40</v>
      </c>
      <c r="H22" s="22">
        <v>14</v>
      </c>
      <c r="I22" s="15" t="s">
        <v>41</v>
      </c>
      <c r="J22" s="15" t="s">
        <v>42</v>
      </c>
      <c r="K22" s="17"/>
      <c r="L22" s="15" t="s">
        <v>43</v>
      </c>
      <c r="M22" s="16">
        <v>48.55</v>
      </c>
      <c r="N22" s="19">
        <v>29.225000000000001</v>
      </c>
      <c r="O22" s="19">
        <v>244.8</v>
      </c>
      <c r="P22" s="19">
        <v>77.307839999999999</v>
      </c>
      <c r="Q22" s="19">
        <v>2.4300000000000002</v>
      </c>
      <c r="R22" s="19">
        <v>8.93</v>
      </c>
      <c r="S22" s="19">
        <v>30.39</v>
      </c>
      <c r="T22" s="19">
        <v>51.04</v>
      </c>
      <c r="U22" s="19">
        <v>36.61</v>
      </c>
      <c r="V22" s="19">
        <v>5.69</v>
      </c>
      <c r="W22" s="18">
        <v>16.510000000000002</v>
      </c>
      <c r="X22" s="19">
        <v>11.057</v>
      </c>
      <c r="Y22" s="19">
        <v>9.9320000000000004</v>
      </c>
      <c r="Z22" s="19">
        <v>5.7080000000000002</v>
      </c>
      <c r="AA22" s="19">
        <v>1.637</v>
      </c>
      <c r="AB22" s="20">
        <f>Z22/$W22*100</f>
        <v>34.572986069049058</v>
      </c>
      <c r="AC22" s="20">
        <f>AA22/$W22*100</f>
        <v>9.9152029073288901</v>
      </c>
      <c r="AD22" s="21"/>
      <c r="AE22" s="19">
        <f>(W22-X22)/W22*100</f>
        <v>33.028467595396734</v>
      </c>
      <c r="AF22" s="19">
        <f>((W22-Y22)/W22*100)-AE22</f>
        <v>6.8140520896426366</v>
      </c>
      <c r="AG22" s="19">
        <f t="shared" si="0"/>
        <v>25.584494245911571</v>
      </c>
      <c r="AH22" s="19">
        <f>(Z22-AA22)/W22*100</f>
        <v>24.657783161720165</v>
      </c>
      <c r="AI22" s="19">
        <f>AA22/W22*100</f>
        <v>9.9152029073288901</v>
      </c>
      <c r="AJ22" s="43">
        <f t="shared" si="1"/>
        <v>100</v>
      </c>
      <c r="AK22" s="44">
        <f t="shared" si="2"/>
        <v>72.617219866747433</v>
      </c>
      <c r="AN22"/>
      <c r="AO22"/>
      <c r="AP22"/>
      <c r="AQ22"/>
      <c r="AR22"/>
      <c r="AS22"/>
      <c r="AT22"/>
      <c r="AU22"/>
      <c r="AV22"/>
      <c r="AW22"/>
    </row>
    <row r="23" spans="1:49" s="23" customFormat="1" x14ac:dyDescent="0.2">
      <c r="A23">
        <v>56</v>
      </c>
      <c r="B23" t="s">
        <v>28</v>
      </c>
      <c r="C23" s="12" t="s">
        <v>29</v>
      </c>
      <c r="D23" s="22">
        <v>33</v>
      </c>
      <c r="E23" s="15" t="s">
        <v>39</v>
      </c>
      <c r="F23" s="22">
        <v>3</v>
      </c>
      <c r="G23" s="15" t="s">
        <v>40</v>
      </c>
      <c r="H23" s="22">
        <v>14</v>
      </c>
      <c r="I23" s="15" t="s">
        <v>41</v>
      </c>
      <c r="J23" s="15" t="s">
        <v>42</v>
      </c>
      <c r="K23" s="17"/>
      <c r="L23" s="15" t="s">
        <v>44</v>
      </c>
      <c r="M23" s="16">
        <v>20.821428571428573</v>
      </c>
      <c r="N23" s="19">
        <v>17.156481481481482</v>
      </c>
      <c r="O23" s="19">
        <v>156.24</v>
      </c>
      <c r="P23" s="19">
        <v>24.725420571428572</v>
      </c>
      <c r="Q23" s="19">
        <v>3.1314285714285717</v>
      </c>
      <c r="R23" s="19">
        <v>10.351428571428571</v>
      </c>
      <c r="S23" s="19">
        <v>20.264285714285712</v>
      </c>
      <c r="T23" s="19">
        <v>37.234285714285711</v>
      </c>
      <c r="U23" s="19">
        <v>24.592857142857145</v>
      </c>
      <c r="V23" s="19">
        <v>4.4400000000000004</v>
      </c>
      <c r="W23" s="18">
        <v>27.732857142857142</v>
      </c>
      <c r="X23" s="19">
        <v>19.765285714285714</v>
      </c>
      <c r="Y23" s="19">
        <v>18.000714285714288</v>
      </c>
      <c r="Z23" s="19">
        <v>9.8075714285714302</v>
      </c>
      <c r="AA23" s="19">
        <v>4.3532857142857138</v>
      </c>
      <c r="AB23" s="20">
        <f>Z23/$W23*100</f>
        <v>35.364446504919385</v>
      </c>
      <c r="AC23" s="20">
        <f>AA23/$W23*100</f>
        <v>15.697213207644362</v>
      </c>
      <c r="AD23" s="21"/>
      <c r="AE23" s="19">
        <f>(W23-X23)/W23*100</f>
        <v>28.729717199814559</v>
      </c>
      <c r="AF23" s="19">
        <f>((W23-Y23)/W23*100)-AE23</f>
        <v>6.362746613094302</v>
      </c>
      <c r="AG23" s="19">
        <f t="shared" si="0"/>
        <v>29.543089682171747</v>
      </c>
      <c r="AH23" s="19">
        <f>(Z23-AA23)/W23*100</f>
        <v>19.667233297275029</v>
      </c>
      <c r="AI23" s="19">
        <f>AA23/W23*100</f>
        <v>15.697213207644362</v>
      </c>
      <c r="AJ23" s="43">
        <f t="shared" si="1"/>
        <v>100.00000000000001</v>
      </c>
      <c r="AK23" s="44">
        <f t="shared" si="2"/>
        <v>65.151662803276139</v>
      </c>
      <c r="AN23"/>
      <c r="AO23"/>
      <c r="AP23"/>
      <c r="AQ23"/>
      <c r="AR23"/>
      <c r="AS23"/>
      <c r="AT23"/>
      <c r="AU23"/>
      <c r="AV23"/>
      <c r="AW23"/>
    </row>
    <row r="24" spans="1:49" s="23" customFormat="1" x14ac:dyDescent="0.2">
      <c r="A24">
        <v>57</v>
      </c>
      <c r="B24" t="s">
        <v>28</v>
      </c>
      <c r="C24" s="12" t="s">
        <v>29</v>
      </c>
      <c r="D24" s="22">
        <v>33</v>
      </c>
      <c r="E24" s="15" t="s">
        <v>39</v>
      </c>
      <c r="F24" s="22">
        <v>3</v>
      </c>
      <c r="G24" s="15" t="s">
        <v>40</v>
      </c>
      <c r="H24" s="22">
        <v>14</v>
      </c>
      <c r="I24" s="15" t="s">
        <v>41</v>
      </c>
      <c r="J24" s="15" t="s">
        <v>42</v>
      </c>
      <c r="K24" s="17"/>
      <c r="L24" s="15" t="s">
        <v>44</v>
      </c>
      <c r="M24" s="16">
        <v>32.262685555555557</v>
      </c>
      <c r="N24" s="19">
        <v>17.156481481481482</v>
      </c>
      <c r="O24" s="19">
        <v>183.30370370370372</v>
      </c>
      <c r="P24" s="19">
        <v>30.7042</v>
      </c>
      <c r="Q24" s="19">
        <v>2.9022222222222225</v>
      </c>
      <c r="R24" s="19">
        <v>9.525555555555556</v>
      </c>
      <c r="S24" s="19">
        <v>26.277777777777782</v>
      </c>
      <c r="T24" s="19">
        <v>43.014444444444443</v>
      </c>
      <c r="U24" s="19">
        <v>30.203333333333333</v>
      </c>
      <c r="V24" s="19">
        <v>5.5266666666666673</v>
      </c>
      <c r="W24" s="18">
        <v>25.453333333333333</v>
      </c>
      <c r="X24" s="19">
        <v>18.295777777777776</v>
      </c>
      <c r="Y24" s="19">
        <v>16.753</v>
      </c>
      <c r="Z24" s="19">
        <v>8.5678888888888913</v>
      </c>
      <c r="AA24" s="19">
        <v>3.7105555555555552</v>
      </c>
      <c r="AB24" s="20">
        <f>Z24/$W24*100</f>
        <v>33.661166404749444</v>
      </c>
      <c r="AC24" s="20">
        <f>AA24/$W24*100</f>
        <v>14.577876724288458</v>
      </c>
      <c r="AD24" s="21"/>
      <c r="AE24" s="19">
        <f>(W24-X24)/W24*100</f>
        <v>28.120307316221414</v>
      </c>
      <c r="AF24" s="19">
        <f>((W24-Y24)/W24*100)-AE24</f>
        <v>6.0612013270473142</v>
      </c>
      <c r="AG24" s="19">
        <f t="shared" si="0"/>
        <v>32.157324951981821</v>
      </c>
      <c r="AH24" s="19">
        <f>(Z24-AA24)/W24*100</f>
        <v>19.08328968046099</v>
      </c>
      <c r="AI24" s="19">
        <f>AA24/W24*100</f>
        <v>14.577876724288458</v>
      </c>
      <c r="AJ24" s="43">
        <f t="shared" si="1"/>
        <v>100</v>
      </c>
      <c r="AK24" s="44">
        <f t="shared" si="2"/>
        <v>65.872711716430942</v>
      </c>
      <c r="AN24"/>
      <c r="AO24"/>
      <c r="AP24"/>
      <c r="AQ24"/>
      <c r="AR24"/>
      <c r="AS24"/>
      <c r="AT24"/>
      <c r="AU24"/>
      <c r="AV24"/>
      <c r="AW24"/>
    </row>
    <row r="25" spans="1:49" s="23" customFormat="1" x14ac:dyDescent="0.2">
      <c r="A25">
        <v>58</v>
      </c>
      <c r="B25" t="s">
        <v>28</v>
      </c>
      <c r="C25" s="12" t="s">
        <v>29</v>
      </c>
      <c r="D25" s="22">
        <v>33</v>
      </c>
      <c r="E25" s="15" t="s">
        <v>39</v>
      </c>
      <c r="F25" s="22">
        <v>3</v>
      </c>
      <c r="G25" s="15" t="s">
        <v>40</v>
      </c>
      <c r="H25" s="22">
        <v>14</v>
      </c>
      <c r="I25" s="15" t="s">
        <v>41</v>
      </c>
      <c r="J25" s="15" t="s">
        <v>42</v>
      </c>
      <c r="K25" s="17"/>
      <c r="L25" s="15" t="s">
        <v>44</v>
      </c>
      <c r="M25" s="16">
        <v>53.85</v>
      </c>
      <c r="N25" s="19">
        <v>17.156481481481482</v>
      </c>
      <c r="O25" s="19">
        <v>195.6</v>
      </c>
      <c r="P25" s="19">
        <v>36.020280000000007</v>
      </c>
      <c r="Q25" s="19">
        <v>2.7250000000000001</v>
      </c>
      <c r="R25" s="19">
        <v>9.3450000000000006</v>
      </c>
      <c r="S25" s="19">
        <v>26.15</v>
      </c>
      <c r="T25" s="19">
        <v>39.384999999999998</v>
      </c>
      <c r="U25" s="19">
        <v>29.27</v>
      </c>
      <c r="V25" s="19">
        <v>4.8899999999999997</v>
      </c>
      <c r="W25" s="18">
        <v>25.16</v>
      </c>
      <c r="X25" s="19">
        <v>17.235500000000002</v>
      </c>
      <c r="Y25" s="19">
        <v>15.685</v>
      </c>
      <c r="Z25" s="19">
        <v>8.3179999999999996</v>
      </c>
      <c r="AA25" s="19">
        <v>3.19</v>
      </c>
      <c r="AB25" s="20">
        <f>Z25/$W25*100</f>
        <v>33.060413354531001</v>
      </c>
      <c r="AC25" s="20">
        <f>AA25/$W25*100</f>
        <v>12.678855325914148</v>
      </c>
      <c r="AD25" s="21"/>
      <c r="AE25" s="19">
        <f>(W25-X25)/W25*100</f>
        <v>31.496422893481714</v>
      </c>
      <c r="AF25" s="19">
        <f>((W25-Y25)/W25*100)-AE25</f>
        <v>6.1625596184419749</v>
      </c>
      <c r="AG25" s="19">
        <f t="shared" si="0"/>
        <v>29.280604133545317</v>
      </c>
      <c r="AH25" s="19">
        <f>(Z25-AA25)/W25*100</f>
        <v>20.381558028616851</v>
      </c>
      <c r="AI25" s="19">
        <f>AA25/W25*100</f>
        <v>12.678855325914148</v>
      </c>
      <c r="AJ25" s="43">
        <f t="shared" si="1"/>
        <v>100</v>
      </c>
      <c r="AK25" s="44">
        <f t="shared" si="2"/>
        <v>68.688511526232119</v>
      </c>
      <c r="AN25"/>
      <c r="AO25"/>
      <c r="AP25"/>
      <c r="AQ25"/>
      <c r="AR25"/>
      <c r="AS25"/>
      <c r="AT25"/>
      <c r="AU25"/>
      <c r="AV25"/>
      <c r="AW25"/>
    </row>
    <row r="26" spans="1:49" s="23" customFormat="1" x14ac:dyDescent="0.2">
      <c r="A26">
        <v>59</v>
      </c>
      <c r="B26" t="s">
        <v>28</v>
      </c>
      <c r="C26" s="12" t="s">
        <v>29</v>
      </c>
      <c r="D26" s="22">
        <v>33</v>
      </c>
      <c r="E26" s="15" t="s">
        <v>39</v>
      </c>
      <c r="F26" s="22">
        <v>3</v>
      </c>
      <c r="G26" s="15" t="s">
        <v>40</v>
      </c>
      <c r="H26" s="22">
        <v>14</v>
      </c>
      <c r="I26" s="15" t="s">
        <v>41</v>
      </c>
      <c r="J26" s="15" t="s">
        <v>42</v>
      </c>
      <c r="K26" s="17"/>
      <c r="L26" s="15" t="s">
        <v>44</v>
      </c>
      <c r="M26" s="16">
        <v>10.254861</v>
      </c>
      <c r="N26" s="19">
        <v>22.258166666666668</v>
      </c>
      <c r="O26" s="19">
        <v>109.9</v>
      </c>
      <c r="P26" s="19">
        <v>23.178526666666667</v>
      </c>
      <c r="Q26" s="19">
        <v>3</v>
      </c>
      <c r="R26" s="19">
        <v>9.0166666666666657</v>
      </c>
      <c r="S26" s="19">
        <v>26.263333333333335</v>
      </c>
      <c r="T26" s="19">
        <v>41.32</v>
      </c>
      <c r="U26" s="19">
        <v>29.66</v>
      </c>
      <c r="V26" s="19">
        <v>5.4733333333333327</v>
      </c>
      <c r="W26" s="18">
        <v>25.026666666666667</v>
      </c>
      <c r="X26" s="19">
        <v>17.997333333333334</v>
      </c>
      <c r="Y26" s="19">
        <v>16.366</v>
      </c>
      <c r="Z26" s="19">
        <v>8.6583333333333332</v>
      </c>
      <c r="AA26" s="19">
        <v>4.1339999999999995</v>
      </c>
      <c r="AB26" s="20">
        <f>Z26/$W26*100</f>
        <v>34.596430474160897</v>
      </c>
      <c r="AC26" s="20">
        <f>AA26/$W26*100</f>
        <v>16.518380394246137</v>
      </c>
      <c r="AD26" s="21"/>
      <c r="AE26" s="19">
        <f>(W26-X26)/W26*100</f>
        <v>28.087373468300481</v>
      </c>
      <c r="AF26" s="19">
        <f>((W26-Y26)/W26*100)-AE26</f>
        <v>6.5183803942461402</v>
      </c>
      <c r="AG26" s="19">
        <f t="shared" si="0"/>
        <v>30.797815663292482</v>
      </c>
      <c r="AH26" s="19">
        <f>(Z26-AA26)/W26*100</f>
        <v>18.07805007991476</v>
      </c>
      <c r="AI26" s="19">
        <f>AA26/W26*100</f>
        <v>16.518380394246137</v>
      </c>
      <c r="AJ26" s="43">
        <f t="shared" si="1"/>
        <v>100</v>
      </c>
      <c r="AK26" s="44">
        <f t="shared" si="2"/>
        <v>64.321987213638778</v>
      </c>
      <c r="AN26"/>
      <c r="AO26"/>
      <c r="AP26"/>
      <c r="AQ26"/>
      <c r="AR26"/>
      <c r="AS26"/>
      <c r="AT26"/>
      <c r="AU26"/>
      <c r="AV26"/>
      <c r="AW26"/>
    </row>
    <row r="27" spans="1:49" s="23" customFormat="1" x14ac:dyDescent="0.2">
      <c r="A27">
        <v>60</v>
      </c>
      <c r="B27" t="s">
        <v>28</v>
      </c>
      <c r="C27" s="12" t="s">
        <v>29</v>
      </c>
      <c r="D27" s="22">
        <v>33</v>
      </c>
      <c r="E27" s="15" t="s">
        <v>39</v>
      </c>
      <c r="F27" s="22">
        <v>3</v>
      </c>
      <c r="G27" s="15" t="s">
        <v>40</v>
      </c>
      <c r="H27" s="22">
        <v>14</v>
      </c>
      <c r="I27" s="15" t="s">
        <v>41</v>
      </c>
      <c r="J27" s="15" t="s">
        <v>42</v>
      </c>
      <c r="K27" s="17"/>
      <c r="L27" s="15" t="s">
        <v>44</v>
      </c>
      <c r="M27" s="16">
        <v>35.54</v>
      </c>
      <c r="N27" s="19">
        <v>22.258166666666668</v>
      </c>
      <c r="O27" s="19">
        <v>141.04</v>
      </c>
      <c r="P27" s="19">
        <v>29.821400000000001</v>
      </c>
      <c r="Q27" s="19">
        <v>2.7480000000000002</v>
      </c>
      <c r="R27" s="19">
        <v>8.9420000000000019</v>
      </c>
      <c r="S27" s="19">
        <v>25.012</v>
      </c>
      <c r="T27" s="19">
        <v>40.573999999999998</v>
      </c>
      <c r="U27" s="19">
        <v>28.451999999999998</v>
      </c>
      <c r="V27" s="19">
        <v>4.7300000000000004</v>
      </c>
      <c r="W27" s="18">
        <v>24.378000000000004</v>
      </c>
      <c r="X27" s="19">
        <v>16.505199999999999</v>
      </c>
      <c r="Y27" s="19">
        <v>15.340199999999999</v>
      </c>
      <c r="Z27" s="19">
        <v>8.8246000000000002</v>
      </c>
      <c r="AA27" s="19">
        <v>3.1626000000000003</v>
      </c>
      <c r="AB27" s="20">
        <f>Z27/$W27*100</f>
        <v>36.199031914020836</v>
      </c>
      <c r="AC27" s="20">
        <f>AA27/$W27*100</f>
        <v>12.973172532611372</v>
      </c>
      <c r="AD27" s="21"/>
      <c r="AE27" s="19">
        <f>(W27-X27)/W27*100</f>
        <v>32.294691935351558</v>
      </c>
      <c r="AF27" s="19">
        <f>((W27-Y27)/W27*100)-AE27</f>
        <v>4.7788990073016677</v>
      </c>
      <c r="AG27" s="19">
        <f t="shared" si="0"/>
        <v>26.727377143325945</v>
      </c>
      <c r="AH27" s="19">
        <f>(Z27-AA27)/W27*100</f>
        <v>23.225859381409464</v>
      </c>
      <c r="AI27" s="19">
        <f>AA27/W27*100</f>
        <v>12.973172532611372</v>
      </c>
      <c r="AJ27" s="43">
        <f t="shared" si="1"/>
        <v>100.00000000000001</v>
      </c>
      <c r="AK27" s="44">
        <f t="shared" si="2"/>
        <v>67.053559767003051</v>
      </c>
      <c r="AN27"/>
      <c r="AO27"/>
      <c r="AP27"/>
      <c r="AQ27"/>
      <c r="AR27"/>
      <c r="AS27"/>
      <c r="AT27"/>
      <c r="AU27"/>
      <c r="AV27"/>
      <c r="AW27"/>
    </row>
    <row r="28" spans="1:49" s="23" customFormat="1" x14ac:dyDescent="0.2">
      <c r="A28">
        <v>61</v>
      </c>
      <c r="B28" t="s">
        <v>28</v>
      </c>
      <c r="C28" s="12" t="s">
        <v>29</v>
      </c>
      <c r="D28" s="22">
        <v>33</v>
      </c>
      <c r="E28" s="15" t="s">
        <v>39</v>
      </c>
      <c r="F28" s="22">
        <v>3</v>
      </c>
      <c r="G28" s="15" t="s">
        <v>40</v>
      </c>
      <c r="H28" s="22">
        <v>14</v>
      </c>
      <c r="I28" s="15" t="s">
        <v>41</v>
      </c>
      <c r="J28" s="15" t="s">
        <v>42</v>
      </c>
      <c r="K28" s="17"/>
      <c r="L28" s="15" t="s">
        <v>44</v>
      </c>
      <c r="M28" s="16">
        <v>48.530555</v>
      </c>
      <c r="N28" s="19">
        <v>22.258166666666668</v>
      </c>
      <c r="O28" s="19">
        <v>180.3066666666667</v>
      </c>
      <c r="P28" s="19">
        <v>41.834464000000004</v>
      </c>
      <c r="Q28" s="19">
        <v>2.7766666666666668</v>
      </c>
      <c r="R28" s="19">
        <v>8.6383333333333336</v>
      </c>
      <c r="S28" s="19">
        <v>28.533333333333331</v>
      </c>
      <c r="T28" s="19">
        <v>45.636666666666663</v>
      </c>
      <c r="U28" s="19">
        <v>32.92</v>
      </c>
      <c r="V28" s="19">
        <v>5.6716666666666669</v>
      </c>
      <c r="W28" s="18">
        <v>21.998333333333331</v>
      </c>
      <c r="X28" s="19">
        <v>15.233499999999999</v>
      </c>
      <c r="Y28" s="19">
        <v>14.106</v>
      </c>
      <c r="Z28" s="19">
        <v>7.257833333333334</v>
      </c>
      <c r="AA28" s="19">
        <v>2.6258333333333335</v>
      </c>
      <c r="AB28" s="20">
        <f>Z28/$W28*100</f>
        <v>32.992650958405946</v>
      </c>
      <c r="AC28" s="20">
        <f>AA28/$W28*100</f>
        <v>11.936510341692554</v>
      </c>
      <c r="AD28" s="21"/>
      <c r="AE28" s="19">
        <f>(W28-X28)/W28*100</f>
        <v>30.751572088794603</v>
      </c>
      <c r="AF28" s="19">
        <f>((W28-Y28)/W28*100)-AE28</f>
        <v>5.1253882869914378</v>
      </c>
      <c r="AG28" s="19">
        <f t="shared" si="0"/>
        <v>31.130388665808013</v>
      </c>
      <c r="AH28" s="19">
        <f>(Z28-AA28)/W28*100</f>
        <v>21.056140616713392</v>
      </c>
      <c r="AI28" s="19">
        <f>AA28/W28*100</f>
        <v>11.936510341692554</v>
      </c>
      <c r="AJ28" s="43">
        <f t="shared" si="1"/>
        <v>100</v>
      </c>
      <c r="AK28" s="44">
        <f t="shared" si="2"/>
        <v>68.190665201909241</v>
      </c>
      <c r="AN28"/>
      <c r="AO28"/>
      <c r="AP28"/>
      <c r="AQ28"/>
      <c r="AR28"/>
      <c r="AS28"/>
      <c r="AT28"/>
      <c r="AU28"/>
      <c r="AV28"/>
      <c r="AW28"/>
    </row>
    <row r="29" spans="1:49" s="23" customFormat="1" x14ac:dyDescent="0.2">
      <c r="A29">
        <v>62</v>
      </c>
      <c r="B29" t="s">
        <v>28</v>
      </c>
      <c r="C29" s="12" t="s">
        <v>29</v>
      </c>
      <c r="D29" s="22">
        <v>33</v>
      </c>
      <c r="E29" s="15" t="s">
        <v>39</v>
      </c>
      <c r="F29" s="22">
        <v>3</v>
      </c>
      <c r="G29" s="15" t="s">
        <v>40</v>
      </c>
      <c r="H29" s="22">
        <v>14</v>
      </c>
      <c r="I29" s="15" t="s">
        <v>41</v>
      </c>
      <c r="J29" s="15" t="s">
        <v>42</v>
      </c>
      <c r="K29" s="17"/>
      <c r="L29" s="15" t="s">
        <v>44</v>
      </c>
      <c r="M29" s="16">
        <v>68</v>
      </c>
      <c r="N29" s="19">
        <v>22.258166666666668</v>
      </c>
      <c r="O29" s="19">
        <v>296</v>
      </c>
      <c r="P29" s="19">
        <v>71.395200000000003</v>
      </c>
      <c r="Q29" s="19">
        <v>2.58</v>
      </c>
      <c r="R29" s="19">
        <v>10.15</v>
      </c>
      <c r="S29" s="19">
        <v>26.35</v>
      </c>
      <c r="T29" s="19">
        <v>45.1</v>
      </c>
      <c r="U29" s="19">
        <v>33.18</v>
      </c>
      <c r="V29" s="19">
        <v>6.21</v>
      </c>
      <c r="W29" s="18">
        <v>18.32</v>
      </c>
      <c r="X29" s="19">
        <v>13.058</v>
      </c>
      <c r="Y29" s="19">
        <v>11.679</v>
      </c>
      <c r="Z29" s="19">
        <v>6.4669999999999996</v>
      </c>
      <c r="AA29" s="19">
        <v>2.0619999999999998</v>
      </c>
      <c r="AB29" s="20">
        <f>Z29/$W29*100</f>
        <v>35.300218340611352</v>
      </c>
      <c r="AC29" s="20">
        <f>AA29/$W29*100</f>
        <v>11.255458515283841</v>
      </c>
      <c r="AD29" s="21"/>
      <c r="AE29" s="19">
        <f>(W29-X29)/W29*100</f>
        <v>28.72270742358079</v>
      </c>
      <c r="AF29" s="19">
        <f>((W29-Y29)/W29*100)-AE29</f>
        <v>7.5272925764192102</v>
      </c>
      <c r="AG29" s="19">
        <f t="shared" si="0"/>
        <v>28.449781659388655</v>
      </c>
      <c r="AH29" s="19">
        <f>(Z29-AA29)/W29*100</f>
        <v>24.044759825327507</v>
      </c>
      <c r="AI29" s="19">
        <f>AA29/W29*100</f>
        <v>11.255458515283841</v>
      </c>
      <c r="AJ29" s="43">
        <f t="shared" si="1"/>
        <v>100</v>
      </c>
      <c r="AK29" s="44">
        <f t="shared" si="2"/>
        <v>71.071735807860279</v>
      </c>
      <c r="AN29"/>
      <c r="AO29"/>
      <c r="AP29"/>
      <c r="AQ29"/>
      <c r="AR29"/>
      <c r="AS29"/>
      <c r="AT29"/>
      <c r="AU29"/>
      <c r="AV29"/>
      <c r="AW29"/>
    </row>
    <row r="30" spans="1:49" s="23" customFormat="1" x14ac:dyDescent="0.2">
      <c r="A30">
        <v>63</v>
      </c>
      <c r="B30" t="s">
        <v>28</v>
      </c>
      <c r="C30" s="12" t="s">
        <v>29</v>
      </c>
      <c r="D30" s="22">
        <v>33</v>
      </c>
      <c r="E30" s="15" t="s">
        <v>39</v>
      </c>
      <c r="F30" s="22">
        <v>3</v>
      </c>
      <c r="G30" s="15" t="s">
        <v>40</v>
      </c>
      <c r="H30" s="22">
        <v>14</v>
      </c>
      <c r="I30" s="15" t="s">
        <v>41</v>
      </c>
      <c r="J30" s="15" t="s">
        <v>42</v>
      </c>
      <c r="K30" s="17"/>
      <c r="L30" s="15" t="s">
        <v>45</v>
      </c>
      <c r="M30" s="16">
        <v>17.399999999999999</v>
      </c>
      <c r="N30" s="19">
        <v>17.444444444444446</v>
      </c>
      <c r="O30" s="19">
        <v>154.80000000000001</v>
      </c>
      <c r="P30" s="19">
        <v>24.787320000000005</v>
      </c>
      <c r="Q30" s="19">
        <v>3.2149999999999999</v>
      </c>
      <c r="R30" s="19">
        <v>13.1</v>
      </c>
      <c r="S30" s="19">
        <v>19.239999999999998</v>
      </c>
      <c r="T30" s="19">
        <v>37.104999999999997</v>
      </c>
      <c r="U30" s="19">
        <v>24.965</v>
      </c>
      <c r="V30" s="19">
        <v>6.08</v>
      </c>
      <c r="W30" s="18">
        <v>28.305</v>
      </c>
      <c r="X30" s="19">
        <v>19.468499999999999</v>
      </c>
      <c r="Y30" s="19">
        <v>17.971499999999999</v>
      </c>
      <c r="Z30" s="19">
        <v>10.741</v>
      </c>
      <c r="AA30" s="19">
        <v>3.6324999999999998</v>
      </c>
      <c r="AB30" s="20">
        <f>Z30/$W30*100</f>
        <v>37.947359123829713</v>
      </c>
      <c r="AC30" s="20">
        <f>AA30/$W30*100</f>
        <v>12.833421656951069</v>
      </c>
      <c r="AD30" s="21"/>
      <c r="AE30" s="19">
        <f>(W30-X30)/W30*100</f>
        <v>31.218865924748279</v>
      </c>
      <c r="AF30" s="19">
        <f>((W30-Y30)/W30*100)-AE30</f>
        <v>5.2888182299947033</v>
      </c>
      <c r="AG30" s="19">
        <f t="shared" si="0"/>
        <v>25.544956721427297</v>
      </c>
      <c r="AH30" s="19">
        <f>(Z30-AA30)/W30*100</f>
        <v>25.113937466878646</v>
      </c>
      <c r="AI30" s="19">
        <f>AA30/W30*100</f>
        <v>12.833421656951069</v>
      </c>
      <c r="AJ30" s="43">
        <f t="shared" si="1"/>
        <v>100</v>
      </c>
      <c r="AK30" s="44">
        <f t="shared" si="2"/>
        <v>67.524011658717541</v>
      </c>
      <c r="AN30"/>
      <c r="AO30"/>
      <c r="AP30"/>
      <c r="AQ30"/>
      <c r="AR30"/>
      <c r="AS30"/>
      <c r="AT30"/>
      <c r="AU30"/>
      <c r="AV30"/>
      <c r="AW30"/>
    </row>
    <row r="31" spans="1:49" s="23" customFormat="1" x14ac:dyDescent="0.2">
      <c r="A31">
        <v>64</v>
      </c>
      <c r="B31" t="s">
        <v>28</v>
      </c>
      <c r="C31" s="12" t="s">
        <v>29</v>
      </c>
      <c r="D31" s="22">
        <v>33</v>
      </c>
      <c r="E31" s="15" t="s">
        <v>39</v>
      </c>
      <c r="F31" s="22">
        <v>3</v>
      </c>
      <c r="G31" s="15" t="s">
        <v>40</v>
      </c>
      <c r="H31" s="22">
        <v>14</v>
      </c>
      <c r="I31" s="15" t="s">
        <v>41</v>
      </c>
      <c r="J31" s="15" t="s">
        <v>42</v>
      </c>
      <c r="K31" s="17"/>
      <c r="L31" s="15" t="s">
        <v>45</v>
      </c>
      <c r="M31" s="16">
        <v>37.355556666666665</v>
      </c>
      <c r="N31" s="19">
        <v>17.444444444444446</v>
      </c>
      <c r="O31" s="19">
        <v>154.75555555555556</v>
      </c>
      <c r="P31" s="19">
        <v>28.777217777777782</v>
      </c>
      <c r="Q31" s="19">
        <v>2.52</v>
      </c>
      <c r="R31" s="19">
        <v>9.5233333333333334</v>
      </c>
      <c r="S31" s="19">
        <v>24.516666666666666</v>
      </c>
      <c r="T31" s="19">
        <v>39.1</v>
      </c>
      <c r="U31" s="19">
        <v>27.923333333333336</v>
      </c>
      <c r="V31" s="19">
        <v>4.8600000000000003</v>
      </c>
      <c r="W31" s="18">
        <v>25.753333333333334</v>
      </c>
      <c r="X31" s="19">
        <v>16.983999999999998</v>
      </c>
      <c r="Y31" s="19">
        <v>15.284333333333334</v>
      </c>
      <c r="Z31" s="19">
        <v>9.0016666666666669</v>
      </c>
      <c r="AA31" s="19">
        <v>3.5269999999999997</v>
      </c>
      <c r="AB31" s="20">
        <f>Z31/$W31*100</f>
        <v>34.953404090085428</v>
      </c>
      <c r="AC31" s="20">
        <f>AA31/$W31*100</f>
        <v>13.695314522391921</v>
      </c>
      <c r="AD31" s="21"/>
      <c r="AE31" s="19">
        <f>(W31-X31)/W31*100</f>
        <v>34.051255500906038</v>
      </c>
      <c r="AF31" s="19">
        <f>((W31-Y31)/W31*100)-AE31</f>
        <v>6.5997929070670338</v>
      </c>
      <c r="AG31" s="19">
        <f t="shared" si="0"/>
        <v>24.395547501941497</v>
      </c>
      <c r="AH31" s="19">
        <f>(Z31-AA31)/W31*100</f>
        <v>21.258089567693506</v>
      </c>
      <c r="AI31" s="19">
        <f>AA31/W31*100</f>
        <v>13.695314522391921</v>
      </c>
      <c r="AJ31" s="43">
        <f t="shared" si="1"/>
        <v>100</v>
      </c>
      <c r="AK31" s="44">
        <f t="shared" si="2"/>
        <v>68.632511001812048</v>
      </c>
      <c r="AN31"/>
      <c r="AO31"/>
      <c r="AP31"/>
      <c r="AQ31"/>
      <c r="AR31"/>
      <c r="AS31"/>
      <c r="AT31"/>
      <c r="AU31"/>
      <c r="AV31"/>
      <c r="AW31"/>
    </row>
    <row r="32" spans="1:49" s="23" customFormat="1" x14ac:dyDescent="0.2">
      <c r="A32">
        <v>65</v>
      </c>
      <c r="B32" t="s">
        <v>28</v>
      </c>
      <c r="C32" s="12" t="s">
        <v>29</v>
      </c>
      <c r="D32" s="22">
        <v>33</v>
      </c>
      <c r="E32" s="15" t="s">
        <v>39</v>
      </c>
      <c r="F32" s="22">
        <v>3</v>
      </c>
      <c r="G32" s="15" t="s">
        <v>40</v>
      </c>
      <c r="H32" s="22">
        <v>14</v>
      </c>
      <c r="I32" s="15" t="s">
        <v>41</v>
      </c>
      <c r="J32" s="15" t="s">
        <v>42</v>
      </c>
      <c r="K32" s="17"/>
      <c r="L32" s="15" t="s">
        <v>45</v>
      </c>
      <c r="M32" s="16">
        <v>56.55</v>
      </c>
      <c r="N32" s="19">
        <v>17.444444444444446</v>
      </c>
      <c r="O32" s="19">
        <v>215.2</v>
      </c>
      <c r="P32" s="19">
        <v>37.853679999999997</v>
      </c>
      <c r="Q32" s="19">
        <v>3.54</v>
      </c>
      <c r="R32" s="19">
        <v>9.73</v>
      </c>
      <c r="S32" s="19">
        <v>27.64</v>
      </c>
      <c r="T32" s="19">
        <v>42.95</v>
      </c>
      <c r="U32" s="19">
        <v>30.49</v>
      </c>
      <c r="V32" s="19">
        <v>5.56</v>
      </c>
      <c r="W32" s="18">
        <v>24.96</v>
      </c>
      <c r="X32" s="19">
        <v>18.056999999999999</v>
      </c>
      <c r="Y32" s="19">
        <v>17.178000000000001</v>
      </c>
      <c r="Z32" s="19">
        <v>8.6709999999999994</v>
      </c>
      <c r="AA32" s="19">
        <v>3.4249999999999998</v>
      </c>
      <c r="AB32" s="20">
        <f>Z32/$W32*100</f>
        <v>34.739583333333329</v>
      </c>
      <c r="AC32" s="20">
        <f>AA32/$W32*100</f>
        <v>13.721955128205126</v>
      </c>
      <c r="AD32" s="21"/>
      <c r="AE32" s="19">
        <f>(W32-X32)/W32*100</f>
        <v>27.656250000000011</v>
      </c>
      <c r="AF32" s="19">
        <f>((W32-Y32)/W32*100)-AE32</f>
        <v>3.5216346153846061</v>
      </c>
      <c r="AG32" s="19">
        <f t="shared" si="0"/>
        <v>34.082532051282058</v>
      </c>
      <c r="AH32" s="19">
        <f>(Z32-AA32)/W32*100</f>
        <v>21.017628205128204</v>
      </c>
      <c r="AI32" s="19">
        <f>AA32/W32*100</f>
        <v>13.721955128205126</v>
      </c>
      <c r="AJ32" s="43">
        <f t="shared" si="1"/>
        <v>100</v>
      </c>
      <c r="AK32" s="44">
        <f t="shared" si="2"/>
        <v>63.930781249999995</v>
      </c>
      <c r="AN32"/>
      <c r="AO32"/>
      <c r="AP32"/>
      <c r="AQ32"/>
      <c r="AR32"/>
      <c r="AS32"/>
      <c r="AT32"/>
      <c r="AU32"/>
      <c r="AV32"/>
      <c r="AW32"/>
    </row>
    <row r="33" spans="1:49" s="23" customFormat="1" x14ac:dyDescent="0.2">
      <c r="A33">
        <v>66</v>
      </c>
      <c r="B33" t="s">
        <v>28</v>
      </c>
      <c r="C33" s="12" t="s">
        <v>29</v>
      </c>
      <c r="D33" s="22">
        <v>33</v>
      </c>
      <c r="E33" s="15" t="s">
        <v>39</v>
      </c>
      <c r="F33" s="22">
        <v>3</v>
      </c>
      <c r="G33" s="15" t="s">
        <v>40</v>
      </c>
      <c r="H33" s="22">
        <v>14</v>
      </c>
      <c r="I33" s="15" t="s">
        <v>41</v>
      </c>
      <c r="J33" s="15" t="s">
        <v>42</v>
      </c>
      <c r="K33" s="17"/>
      <c r="L33" s="15" t="s">
        <v>45</v>
      </c>
      <c r="M33" s="16">
        <v>27.875</v>
      </c>
      <c r="N33" s="19">
        <v>20.654444444444447</v>
      </c>
      <c r="O33" s="19">
        <v>111</v>
      </c>
      <c r="P33" s="19">
        <v>22.766100000000005</v>
      </c>
      <c r="Q33" s="19">
        <v>2.81</v>
      </c>
      <c r="R33" s="19">
        <v>7.07</v>
      </c>
      <c r="S33" s="19">
        <v>27.29</v>
      </c>
      <c r="T33" s="19">
        <v>41.81</v>
      </c>
      <c r="U33" s="19">
        <v>31.01</v>
      </c>
      <c r="V33" s="19">
        <v>4.8499999999999996</v>
      </c>
      <c r="W33" s="18">
        <v>24.14</v>
      </c>
      <c r="X33" s="19">
        <v>15.973000000000001</v>
      </c>
      <c r="Y33" s="19">
        <v>14.526999999999999</v>
      </c>
      <c r="Z33" s="19">
        <v>8.9120000000000008</v>
      </c>
      <c r="AA33" s="19">
        <v>3.9609999999999999</v>
      </c>
      <c r="AB33" s="20">
        <f>Z33/$W33*100</f>
        <v>36.917978458989232</v>
      </c>
      <c r="AC33" s="20">
        <f>AA33/$W33*100</f>
        <v>16.408450704225352</v>
      </c>
      <c r="AD33" s="21"/>
      <c r="AE33" s="19">
        <f>(W33-X33)/W33*100</f>
        <v>33.831814415907211</v>
      </c>
      <c r="AF33" s="19">
        <f>((W33-Y33)/W33*100)-AE33</f>
        <v>5.9900579950289981</v>
      </c>
      <c r="AG33" s="19">
        <f t="shared" ref="AG33:AG38" si="3">100-AE33-AF33-AH33-AI33</f>
        <v>23.260149130074552</v>
      </c>
      <c r="AH33" s="19">
        <f>(Z33-AA33)/W33*100</f>
        <v>20.50952775476388</v>
      </c>
      <c r="AI33" s="19">
        <f>AA33/W33*100</f>
        <v>16.408450704225352</v>
      </c>
      <c r="AJ33" s="43">
        <f t="shared" ref="AJ33:AJ38" si="4">SUM(AE33:AI33)</f>
        <v>100</v>
      </c>
      <c r="AK33" s="44">
        <f t="shared" ref="AK33:AK38" si="5">68.7+0.211*AE33+1.08*AF33-1.05*AI33</f>
        <v>65.078902236951123</v>
      </c>
      <c r="AN33"/>
      <c r="AO33"/>
      <c r="AP33"/>
      <c r="AQ33"/>
      <c r="AR33"/>
      <c r="AS33"/>
      <c r="AT33"/>
      <c r="AU33"/>
      <c r="AV33"/>
      <c r="AW33"/>
    </row>
    <row r="34" spans="1:49" s="23" customFormat="1" x14ac:dyDescent="0.2">
      <c r="A34">
        <v>67</v>
      </c>
      <c r="B34" t="s">
        <v>28</v>
      </c>
      <c r="C34" s="12" t="s">
        <v>29</v>
      </c>
      <c r="D34" s="22">
        <v>33</v>
      </c>
      <c r="E34" s="15" t="s">
        <v>39</v>
      </c>
      <c r="F34" s="22">
        <v>3</v>
      </c>
      <c r="G34" s="15" t="s">
        <v>40</v>
      </c>
      <c r="H34" s="22">
        <v>14</v>
      </c>
      <c r="I34" s="15" t="s">
        <v>41</v>
      </c>
      <c r="J34" s="15" t="s">
        <v>42</v>
      </c>
      <c r="K34" s="17"/>
      <c r="L34" s="15" t="s">
        <v>45</v>
      </c>
      <c r="M34" s="16">
        <v>40.916666666666664</v>
      </c>
      <c r="N34" s="19">
        <v>20.654444444444447</v>
      </c>
      <c r="O34" s="19">
        <v>239.02222222222221</v>
      </c>
      <c r="P34" s="19">
        <v>49.223644444444439</v>
      </c>
      <c r="Q34" s="19">
        <v>3.1466666666666665</v>
      </c>
      <c r="R34" s="19">
        <v>8.9666666666666668</v>
      </c>
      <c r="S34" s="19">
        <v>25.346666666666664</v>
      </c>
      <c r="T34" s="19">
        <v>40.693333333333335</v>
      </c>
      <c r="U34" s="19">
        <v>28.3</v>
      </c>
      <c r="V34" s="19">
        <v>5.2733333333333334</v>
      </c>
      <c r="W34" s="18">
        <v>23.673333333333336</v>
      </c>
      <c r="X34" s="19">
        <v>17.272666666666666</v>
      </c>
      <c r="Y34" s="19">
        <v>15.913333333333334</v>
      </c>
      <c r="Z34" s="19">
        <v>7.7493333333333334</v>
      </c>
      <c r="AA34" s="19">
        <v>3.3046666666666664</v>
      </c>
      <c r="AB34" s="20">
        <f>Z34/$W34*100</f>
        <v>32.734441002534496</v>
      </c>
      <c r="AC34" s="20">
        <f>AA34/$W34*100</f>
        <v>13.959448042804842</v>
      </c>
      <c r="AD34" s="21"/>
      <c r="AE34" s="19">
        <f>(W34-X34)/W34*100</f>
        <v>27.037454238242759</v>
      </c>
      <c r="AF34" s="19">
        <f>((W34-Y34)/W34*100)-AE34</f>
        <v>5.7420444945085762</v>
      </c>
      <c r="AG34" s="19">
        <f t="shared" si="3"/>
        <v>34.486060264714169</v>
      </c>
      <c r="AH34" s="19">
        <f>(Z34-AA34)/W34*100</f>
        <v>18.774992959729651</v>
      </c>
      <c r="AI34" s="19">
        <f>AA34/W34*100</f>
        <v>13.959448042804842</v>
      </c>
      <c r="AJ34" s="43">
        <f t="shared" si="4"/>
        <v>100</v>
      </c>
      <c r="AK34" s="44">
        <f t="shared" si="5"/>
        <v>65.948890453393403</v>
      </c>
      <c r="AN34"/>
      <c r="AO34"/>
      <c r="AP34"/>
      <c r="AQ34"/>
      <c r="AR34"/>
      <c r="AS34"/>
      <c r="AT34"/>
      <c r="AU34"/>
      <c r="AV34"/>
      <c r="AW34"/>
    </row>
    <row r="35" spans="1:49" s="23" customFormat="1" x14ac:dyDescent="0.2">
      <c r="A35">
        <v>68</v>
      </c>
      <c r="B35" t="s">
        <v>28</v>
      </c>
      <c r="C35" s="12" t="s">
        <v>29</v>
      </c>
      <c r="D35" s="22">
        <v>33</v>
      </c>
      <c r="E35" s="15" t="s">
        <v>39</v>
      </c>
      <c r="F35" s="22">
        <v>3</v>
      </c>
      <c r="G35" s="15" t="s">
        <v>40</v>
      </c>
      <c r="H35" s="22">
        <v>14</v>
      </c>
      <c r="I35" s="15" t="s">
        <v>41</v>
      </c>
      <c r="J35" s="15" t="s">
        <v>42</v>
      </c>
      <c r="K35" s="17"/>
      <c r="L35" s="15" t="s">
        <v>45</v>
      </c>
      <c r="M35" s="16">
        <v>58.95</v>
      </c>
      <c r="N35" s="19">
        <v>20.654444444444447</v>
      </c>
      <c r="O35" s="19">
        <v>240</v>
      </c>
      <c r="P35" s="19">
        <v>49.968000000000004</v>
      </c>
      <c r="Q35" s="19">
        <v>2.93</v>
      </c>
      <c r="R35" s="19">
        <v>7.39</v>
      </c>
      <c r="S35" s="19">
        <v>30.31</v>
      </c>
      <c r="T35" s="19">
        <v>45.25</v>
      </c>
      <c r="U35" s="19">
        <v>32.61</v>
      </c>
      <c r="V35" s="19">
        <v>6.25</v>
      </c>
      <c r="W35" s="18">
        <v>21.87</v>
      </c>
      <c r="X35" s="19">
        <v>15.813000000000001</v>
      </c>
      <c r="Y35" s="19">
        <v>14.739000000000001</v>
      </c>
      <c r="Z35" s="19">
        <v>6.4039999999999999</v>
      </c>
      <c r="AA35" s="19">
        <v>2.8239999999999998</v>
      </c>
      <c r="AB35" s="20">
        <f>Z35/$W35*100</f>
        <v>29.282121627800638</v>
      </c>
      <c r="AC35" s="20">
        <f>AA35/$W35*100</f>
        <v>12.912665752171923</v>
      </c>
      <c r="AD35" s="21"/>
      <c r="AE35" s="19">
        <f>(W35-X35)/W35*100</f>
        <v>27.695473251028808</v>
      </c>
      <c r="AF35" s="19">
        <f>((W35-Y35)/W35*100)-AE35</f>
        <v>4.9108367626886107</v>
      </c>
      <c r="AG35" s="19">
        <f t="shared" si="3"/>
        <v>38.111568358481954</v>
      </c>
      <c r="AH35" s="19">
        <f>(Z35-AA35)/W35*100</f>
        <v>16.369455875628713</v>
      </c>
      <c r="AI35" s="19">
        <f>AA35/W35*100</f>
        <v>12.912665752171923</v>
      </c>
      <c r="AJ35" s="43">
        <f t="shared" si="4"/>
        <v>100.00000000000001</v>
      </c>
      <c r="AK35" s="44">
        <f t="shared" si="5"/>
        <v>66.289149519890259</v>
      </c>
      <c r="AN35"/>
      <c r="AO35"/>
      <c r="AP35"/>
      <c r="AQ35"/>
      <c r="AR35"/>
      <c r="AS35"/>
      <c r="AT35"/>
      <c r="AU35"/>
      <c r="AV35"/>
      <c r="AW35"/>
    </row>
    <row r="36" spans="1:49" s="23" customFormat="1" x14ac:dyDescent="0.2">
      <c r="A36">
        <v>69</v>
      </c>
      <c r="B36" t="s">
        <v>28</v>
      </c>
      <c r="C36" s="12" t="s">
        <v>29</v>
      </c>
      <c r="D36" s="22">
        <v>33</v>
      </c>
      <c r="E36" s="15" t="s">
        <v>39</v>
      </c>
      <c r="F36" s="22">
        <v>3</v>
      </c>
      <c r="G36" s="15" t="s">
        <v>40</v>
      </c>
      <c r="H36" s="22">
        <v>14</v>
      </c>
      <c r="I36" s="15" t="s">
        <v>41</v>
      </c>
      <c r="J36" s="15" t="s">
        <v>42</v>
      </c>
      <c r="K36" s="17"/>
      <c r="L36" s="15" t="s">
        <v>45</v>
      </c>
      <c r="M36" s="16">
        <v>27.75</v>
      </c>
      <c r="N36" s="19">
        <v>28.040833333333335</v>
      </c>
      <c r="O36" s="19">
        <v>105.6</v>
      </c>
      <c r="P36" s="19">
        <v>33.549120000000002</v>
      </c>
      <c r="Q36" s="19">
        <v>2.71</v>
      </c>
      <c r="R36" s="19">
        <v>8.1</v>
      </c>
      <c r="S36" s="19">
        <v>29.53</v>
      </c>
      <c r="T36" s="19">
        <v>44.2</v>
      </c>
      <c r="U36" s="19">
        <v>34.549999999999997</v>
      </c>
      <c r="V36" s="19">
        <v>5.52</v>
      </c>
      <c r="W36" s="18">
        <v>19.37</v>
      </c>
      <c r="X36" s="19">
        <v>11.919</v>
      </c>
      <c r="Y36" s="19">
        <v>10.773999999999999</v>
      </c>
      <c r="Z36" s="19">
        <v>6.7290000000000001</v>
      </c>
      <c r="AA36" s="19">
        <v>1.9410000000000001</v>
      </c>
      <c r="AB36" s="20">
        <f>Z36/$W36*100</f>
        <v>34.739287558079504</v>
      </c>
      <c r="AC36" s="20">
        <f>AA36/$W36*100</f>
        <v>10.020650490449148</v>
      </c>
      <c r="AD36" s="21"/>
      <c r="AE36" s="19">
        <f>(W36-X36)/W36*100</f>
        <v>38.466701084150749</v>
      </c>
      <c r="AF36" s="19">
        <f>((W36-Y36)/W36*100)-AE36</f>
        <v>5.9112028910686689</v>
      </c>
      <c r="AG36" s="19">
        <f t="shared" si="3"/>
        <v>20.882808466701078</v>
      </c>
      <c r="AH36" s="19">
        <f>(Z36-AA36)/W36*100</f>
        <v>24.718637067630354</v>
      </c>
      <c r="AI36" s="19">
        <f>AA36/W36*100</f>
        <v>10.020650490449148</v>
      </c>
      <c r="AJ36" s="43">
        <f t="shared" si="4"/>
        <v>100</v>
      </c>
      <c r="AK36" s="44">
        <f t="shared" si="5"/>
        <v>72.67889003613837</v>
      </c>
      <c r="AN36"/>
      <c r="AO36"/>
      <c r="AP36"/>
      <c r="AQ36"/>
      <c r="AR36"/>
      <c r="AS36"/>
      <c r="AT36"/>
      <c r="AU36"/>
      <c r="AV36"/>
      <c r="AW36"/>
    </row>
    <row r="37" spans="1:49" s="23" customFormat="1" x14ac:dyDescent="0.2">
      <c r="A37">
        <v>70</v>
      </c>
      <c r="B37" t="s">
        <v>28</v>
      </c>
      <c r="C37" s="12" t="s">
        <v>29</v>
      </c>
      <c r="D37" s="22">
        <v>33</v>
      </c>
      <c r="E37" s="15" t="s">
        <v>39</v>
      </c>
      <c r="F37" s="22">
        <v>3</v>
      </c>
      <c r="G37" s="15" t="s">
        <v>40</v>
      </c>
      <c r="H37" s="22">
        <v>14</v>
      </c>
      <c r="I37" s="15" t="s">
        <v>41</v>
      </c>
      <c r="J37" s="15" t="s">
        <v>42</v>
      </c>
      <c r="K37" s="17"/>
      <c r="L37" s="15" t="s">
        <v>45</v>
      </c>
      <c r="M37" s="16">
        <v>37.9666675</v>
      </c>
      <c r="N37" s="19">
        <v>28.040833333333335</v>
      </c>
      <c r="O37" s="19">
        <v>130.15</v>
      </c>
      <c r="P37" s="19">
        <v>34.464964000000002</v>
      </c>
      <c r="Q37" s="19">
        <v>2.6974999999999998</v>
      </c>
      <c r="R37" s="19">
        <v>7.1375000000000002</v>
      </c>
      <c r="S37" s="19">
        <v>29.552499999999998</v>
      </c>
      <c r="T37" s="19">
        <v>47.777500000000003</v>
      </c>
      <c r="U37" s="19">
        <v>33.405000000000001</v>
      </c>
      <c r="V37" s="19">
        <v>6.1425000000000001</v>
      </c>
      <c r="W37" s="18">
        <v>18.940000000000001</v>
      </c>
      <c r="X37" s="19">
        <v>12.625500000000001</v>
      </c>
      <c r="Y37" s="19">
        <v>11.9795</v>
      </c>
      <c r="Z37" s="19">
        <v>5.5640000000000001</v>
      </c>
      <c r="AA37" s="19">
        <v>2.0289999999999999</v>
      </c>
      <c r="AB37" s="20">
        <f>Z37/$W37*100</f>
        <v>29.376979936642027</v>
      </c>
      <c r="AC37" s="20">
        <f>AA37/$W37*100</f>
        <v>10.712777191129883</v>
      </c>
      <c r="AD37" s="21"/>
      <c r="AE37" s="19">
        <f>(W37-X37)/W37*100</f>
        <v>33.339493136219644</v>
      </c>
      <c r="AF37" s="19">
        <f>((W37-Y37)/W37*100)-AE37</f>
        <v>3.410770855332629</v>
      </c>
      <c r="AG37" s="19">
        <f t="shared" si="3"/>
        <v>33.872756071805703</v>
      </c>
      <c r="AH37" s="19">
        <f>(Z37-AA37)/W37*100</f>
        <v>18.664202745512142</v>
      </c>
      <c r="AI37" s="19">
        <f>AA37/W37*100</f>
        <v>10.712777191129883</v>
      </c>
      <c r="AJ37" s="43">
        <f t="shared" si="4"/>
        <v>100.00000000000001</v>
      </c>
      <c r="AK37" s="44">
        <f t="shared" si="5"/>
        <v>68.16984952481522</v>
      </c>
      <c r="AN37"/>
      <c r="AO37"/>
      <c r="AP37"/>
      <c r="AQ37"/>
      <c r="AR37"/>
      <c r="AS37"/>
      <c r="AT37"/>
      <c r="AU37"/>
      <c r="AV37"/>
      <c r="AW37"/>
    </row>
    <row r="38" spans="1:49" s="23" customFormat="1" x14ac:dyDescent="0.2">
      <c r="A38">
        <v>71</v>
      </c>
      <c r="B38" t="s">
        <v>28</v>
      </c>
      <c r="C38" s="12" t="s">
        <v>29</v>
      </c>
      <c r="D38" s="22">
        <v>33</v>
      </c>
      <c r="E38" s="15" t="s">
        <v>39</v>
      </c>
      <c r="F38" s="22">
        <v>3</v>
      </c>
      <c r="G38" s="15" t="s">
        <v>40</v>
      </c>
      <c r="H38" s="22">
        <v>14</v>
      </c>
      <c r="I38" s="15" t="s">
        <v>41</v>
      </c>
      <c r="J38" s="15" t="s">
        <v>42</v>
      </c>
      <c r="K38" s="17"/>
      <c r="L38" s="15" t="s">
        <v>45</v>
      </c>
      <c r="M38" s="16">
        <v>57.375</v>
      </c>
      <c r="N38" s="19">
        <v>28.040833333333335</v>
      </c>
      <c r="O38" s="19">
        <v>320</v>
      </c>
      <c r="P38" s="19">
        <v>82.067279999999997</v>
      </c>
      <c r="Q38" s="19">
        <v>3.0150000000000001</v>
      </c>
      <c r="R38" s="19">
        <v>8.8000000000000007</v>
      </c>
      <c r="S38" s="19">
        <v>27.475000000000001</v>
      </c>
      <c r="T38" s="19">
        <v>45.515000000000001</v>
      </c>
      <c r="U38" s="19">
        <v>32.22</v>
      </c>
      <c r="V38" s="19">
        <v>4.7450000000000001</v>
      </c>
      <c r="W38" s="18">
        <v>20.305</v>
      </c>
      <c r="X38" s="19">
        <v>13.895</v>
      </c>
      <c r="Y38" s="19">
        <v>12.914999999999999</v>
      </c>
      <c r="Z38" s="19">
        <v>7.1165000000000003</v>
      </c>
      <c r="AA38" s="19">
        <v>2.2279999999999998</v>
      </c>
      <c r="AB38" s="20">
        <f>Z38/$W38*100</f>
        <v>35.048017729623247</v>
      </c>
      <c r="AC38" s="20">
        <f>AA38/$W38*100</f>
        <v>10.972666830829844</v>
      </c>
      <c r="AD38" s="21"/>
      <c r="AE38" s="19">
        <f>(W38-X38)/W38*100</f>
        <v>31.56857916769269</v>
      </c>
      <c r="AF38" s="19">
        <f>((W38-Y38)/W38*100)-AE38</f>
        <v>4.8263974390544178</v>
      </c>
      <c r="AG38" s="19">
        <f t="shared" si="3"/>
        <v>28.557005663629646</v>
      </c>
      <c r="AH38" s="19">
        <f>(Z38-AA38)/W38*100</f>
        <v>24.075350898793406</v>
      </c>
      <c r="AI38" s="19">
        <f>AA38/W38*100</f>
        <v>10.972666830829844</v>
      </c>
      <c r="AJ38" s="43">
        <f t="shared" si="4"/>
        <v>100</v>
      </c>
      <c r="AK38" s="44">
        <f t="shared" si="5"/>
        <v>69.052179266190592</v>
      </c>
      <c r="AN38"/>
      <c r="AO38"/>
      <c r="AP38"/>
      <c r="AQ38"/>
      <c r="AR38"/>
      <c r="AS38"/>
      <c r="AT38"/>
      <c r="AU38"/>
      <c r="AV38"/>
      <c r="AW38"/>
    </row>
    <row r="39" spans="1:49" s="23" customFormat="1" x14ac:dyDescent="0.2">
      <c r="A39"/>
      <c r="B39"/>
      <c r="C39"/>
      <c r="D39" s="22"/>
      <c r="E39" s="15"/>
      <c r="F39" s="22"/>
      <c r="G39" s="15"/>
      <c r="H39" s="22"/>
      <c r="I39"/>
      <c r="J39" s="15"/>
      <c r="K39" s="36"/>
      <c r="L39" s="15"/>
      <c r="M39" s="45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/>
      <c r="AE39"/>
      <c r="AF39"/>
      <c r="AG39"/>
      <c r="AH39"/>
      <c r="AI39"/>
      <c r="AJ39"/>
      <c r="AK39"/>
      <c r="AN39"/>
      <c r="AO39"/>
      <c r="AP39"/>
      <c r="AQ39"/>
      <c r="AR39"/>
      <c r="AS39"/>
      <c r="AT39"/>
      <c r="AU39"/>
      <c r="AV39"/>
      <c r="AW39"/>
    </row>
    <row r="40" spans="1:49" s="23" customFormat="1" x14ac:dyDescent="0.2">
      <c r="A40"/>
      <c r="B40"/>
      <c r="C40"/>
      <c r="D40" s="22"/>
      <c r="E40" s="15"/>
      <c r="F40" s="22"/>
      <c r="G40" s="15"/>
      <c r="H40" s="22"/>
      <c r="I40"/>
      <c r="J40" s="15"/>
      <c r="K40" s="36"/>
      <c r="L40" s="15"/>
      <c r="M40" s="45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/>
      <c r="AE40"/>
      <c r="AF40"/>
      <c r="AG40"/>
      <c r="AH40"/>
      <c r="AI40"/>
      <c r="AJ40"/>
      <c r="AK40"/>
      <c r="AN40"/>
      <c r="AO40"/>
      <c r="AP40"/>
      <c r="AQ40"/>
      <c r="AR40"/>
      <c r="AS40"/>
      <c r="AT40"/>
      <c r="AU40"/>
      <c r="AV40"/>
      <c r="AW40"/>
    </row>
    <row r="41" spans="1:49" x14ac:dyDescent="0.2">
      <c r="I41"/>
      <c r="K41" s="36"/>
      <c r="M41" s="45"/>
      <c r="W41" s="19"/>
      <c r="AD41"/>
    </row>
    <row r="42" spans="1:49" x14ac:dyDescent="0.2">
      <c r="I42"/>
      <c r="K42" s="36"/>
      <c r="M42" s="45"/>
      <c r="W42" s="19"/>
      <c r="AD42"/>
    </row>
    <row r="43" spans="1:49" x14ac:dyDescent="0.2">
      <c r="I43"/>
      <c r="K43" s="36"/>
      <c r="M43" s="45"/>
      <c r="W43" s="19"/>
      <c r="AD43"/>
    </row>
    <row r="44" spans="1:49" x14ac:dyDescent="0.2">
      <c r="I44"/>
      <c r="K44" s="36"/>
      <c r="M44" s="45"/>
      <c r="W44" s="19"/>
      <c r="AD44"/>
    </row>
    <row r="45" spans="1:49" x14ac:dyDescent="0.2">
      <c r="I45"/>
      <c r="K45" s="36"/>
      <c r="M45" s="45"/>
      <c r="W45" s="19"/>
      <c r="AD45"/>
    </row>
    <row r="46" spans="1:49" x14ac:dyDescent="0.2">
      <c r="I46"/>
      <c r="K46" s="36"/>
      <c r="M46" s="45"/>
      <c r="W46" s="19"/>
      <c r="AD46"/>
    </row>
    <row r="47" spans="1:49" x14ac:dyDescent="0.2">
      <c r="I47"/>
      <c r="K47" s="36"/>
      <c r="M47" s="45"/>
      <c r="W47" s="19"/>
      <c r="AD47"/>
    </row>
    <row r="48" spans="1:49" x14ac:dyDescent="0.2">
      <c r="I48"/>
      <c r="K48" s="36"/>
      <c r="M48" s="45"/>
      <c r="W48" s="19"/>
      <c r="AD48"/>
    </row>
    <row r="49" spans="9:30" x14ac:dyDescent="0.2">
      <c r="I49"/>
      <c r="K49" s="36"/>
      <c r="M49" s="45"/>
      <c r="W49" s="19"/>
      <c r="AD49"/>
    </row>
    <row r="50" spans="9:30" x14ac:dyDescent="0.2">
      <c r="I50"/>
      <c r="K50" s="36"/>
      <c r="M50" s="45"/>
      <c r="W50" s="19"/>
      <c r="AD50"/>
    </row>
    <row r="51" spans="9:30" x14ac:dyDescent="0.2">
      <c r="I51"/>
      <c r="K51" s="36"/>
      <c r="M51" s="45"/>
      <c r="W51" s="19"/>
      <c r="AD51"/>
    </row>
    <row r="52" spans="9:30" x14ac:dyDescent="0.2">
      <c r="I52"/>
      <c r="K52" s="36"/>
      <c r="M52" s="45"/>
      <c r="W52" s="19"/>
      <c r="AD52"/>
    </row>
    <row r="53" spans="9:30" x14ac:dyDescent="0.2">
      <c r="I53"/>
      <c r="K53" s="36"/>
      <c r="M53" s="45"/>
      <c r="W53" s="19"/>
      <c r="AD53"/>
    </row>
    <row r="54" spans="9:30" x14ac:dyDescent="0.2">
      <c r="I54"/>
      <c r="K54" s="36"/>
      <c r="M54" s="45"/>
      <c r="W54" s="19"/>
      <c r="AD54"/>
    </row>
    <row r="55" spans="9:30" x14ac:dyDescent="0.2">
      <c r="I55"/>
      <c r="K55" s="36"/>
      <c r="M55" s="45"/>
      <c r="W55" s="19"/>
      <c r="AD55"/>
    </row>
    <row r="56" spans="9:30" x14ac:dyDescent="0.2">
      <c r="I56"/>
      <c r="K56" s="36"/>
      <c r="M56" s="45"/>
      <c r="W56" s="19"/>
      <c r="AD56"/>
    </row>
    <row r="57" spans="9:30" x14ac:dyDescent="0.2">
      <c r="I57"/>
      <c r="K57" s="36"/>
      <c r="M57" s="45"/>
      <c r="W57" s="19"/>
      <c r="AD57"/>
    </row>
    <row r="58" spans="9:30" x14ac:dyDescent="0.2">
      <c r="I58"/>
      <c r="K58" s="36"/>
      <c r="M58" s="45"/>
      <c r="W58" s="19"/>
      <c r="AD58"/>
    </row>
    <row r="59" spans="9:30" x14ac:dyDescent="0.2">
      <c r="I59"/>
      <c r="K59" s="36"/>
      <c r="M59" s="45"/>
      <c r="W59" s="19"/>
      <c r="AD59"/>
    </row>
    <row r="60" spans="9:30" x14ac:dyDescent="0.2">
      <c r="I60"/>
      <c r="K60" s="36"/>
      <c r="M60" s="45"/>
      <c r="W60" s="19"/>
      <c r="AD60"/>
    </row>
    <row r="61" spans="9:30" x14ac:dyDescent="0.2">
      <c r="I61"/>
      <c r="K61" s="36"/>
      <c r="M61" s="45"/>
      <c r="W61" s="19"/>
      <c r="AD61"/>
    </row>
    <row r="62" spans="9:30" x14ac:dyDescent="0.2">
      <c r="I62"/>
      <c r="K62" s="36"/>
      <c r="M62" s="45"/>
      <c r="W62" s="19"/>
      <c r="AD62"/>
    </row>
    <row r="63" spans="9:30" x14ac:dyDescent="0.2">
      <c r="I63"/>
      <c r="K63" s="36"/>
      <c r="M63" s="45"/>
      <c r="W63" s="19"/>
      <c r="AD63"/>
    </row>
    <row r="64" spans="9:30" x14ac:dyDescent="0.2">
      <c r="I64"/>
      <c r="K64" s="36"/>
      <c r="M64" s="45"/>
      <c r="W64" s="19"/>
      <c r="AD64"/>
    </row>
    <row r="65" spans="9:30" x14ac:dyDescent="0.2">
      <c r="I65"/>
      <c r="K65" s="36"/>
      <c r="M65" s="45"/>
      <c r="W65" s="19"/>
      <c r="AD65"/>
    </row>
    <row r="66" spans="9:30" x14ac:dyDescent="0.2">
      <c r="I66"/>
      <c r="K66" s="36"/>
      <c r="M66" s="45"/>
      <c r="W66" s="19"/>
      <c r="AD66"/>
    </row>
    <row r="67" spans="9:30" x14ac:dyDescent="0.2">
      <c r="I67"/>
      <c r="K67" s="36"/>
      <c r="M67" s="45"/>
      <c r="W67" s="19"/>
      <c r="AD67"/>
    </row>
    <row r="68" spans="9:30" x14ac:dyDescent="0.2">
      <c r="I68"/>
      <c r="K68" s="36"/>
      <c r="M68" s="45"/>
      <c r="W68" s="19"/>
      <c r="AD68"/>
    </row>
    <row r="69" spans="9:30" x14ac:dyDescent="0.2">
      <c r="I69"/>
      <c r="K69" s="36"/>
      <c r="M69" s="45"/>
      <c r="W69" s="19"/>
      <c r="AD69"/>
    </row>
    <row r="70" spans="9:30" x14ac:dyDescent="0.2">
      <c r="I70"/>
      <c r="K70" s="36"/>
      <c r="M70" s="45"/>
      <c r="W70" s="19"/>
      <c r="AD70"/>
    </row>
    <row r="71" spans="9:30" x14ac:dyDescent="0.2">
      <c r="I71"/>
      <c r="K71" s="36"/>
      <c r="M71" s="45"/>
      <c r="W71" s="19"/>
      <c r="AD71"/>
    </row>
    <row r="72" spans="9:30" x14ac:dyDescent="0.2">
      <c r="I72"/>
      <c r="K72" s="36"/>
      <c r="M72" s="45"/>
      <c r="W72" s="19"/>
      <c r="AD72"/>
    </row>
    <row r="73" spans="9:30" x14ac:dyDescent="0.2">
      <c r="I73"/>
      <c r="K73" s="36"/>
      <c r="M73" s="45"/>
      <c r="W73" s="19"/>
      <c r="AD73"/>
    </row>
    <row r="74" spans="9:30" x14ac:dyDescent="0.2">
      <c r="I74"/>
      <c r="K74" s="36"/>
      <c r="M74" s="45"/>
      <c r="W74" s="19"/>
      <c r="AD74"/>
    </row>
    <row r="75" spans="9:30" x14ac:dyDescent="0.2">
      <c r="I75"/>
      <c r="K75" s="36"/>
      <c r="M75" s="45"/>
      <c r="W75" s="19"/>
      <c r="AD75"/>
    </row>
    <row r="76" spans="9:30" x14ac:dyDescent="0.2">
      <c r="I76"/>
      <c r="K76" s="36"/>
      <c r="M76" s="45"/>
      <c r="W76" s="19"/>
      <c r="AD76"/>
    </row>
    <row r="77" spans="9:30" x14ac:dyDescent="0.2">
      <c r="I77"/>
      <c r="K77" s="36"/>
      <c r="M77" s="45"/>
      <c r="W77" s="19"/>
      <c r="AD77"/>
    </row>
    <row r="78" spans="9:30" x14ac:dyDescent="0.2">
      <c r="I78"/>
      <c r="K78" s="36"/>
      <c r="M78" s="45"/>
      <c r="W78" s="19"/>
      <c r="AD78"/>
    </row>
    <row r="79" spans="9:30" x14ac:dyDescent="0.2">
      <c r="I79"/>
      <c r="K79" s="36"/>
      <c r="M79" s="45"/>
      <c r="W79" s="19"/>
      <c r="AD79"/>
    </row>
    <row r="80" spans="9:30" x14ac:dyDescent="0.2">
      <c r="I80"/>
      <c r="K80" s="36"/>
      <c r="M80" s="45"/>
      <c r="W80" s="19"/>
      <c r="AD80"/>
    </row>
    <row r="81" spans="9:30" x14ac:dyDescent="0.2">
      <c r="I81"/>
      <c r="K81" s="36"/>
      <c r="M81" s="45"/>
      <c r="W81" s="19"/>
      <c r="AD81"/>
    </row>
    <row r="82" spans="9:30" x14ac:dyDescent="0.2">
      <c r="I82"/>
      <c r="K82" s="36"/>
      <c r="M82" s="45"/>
      <c r="W82" s="19"/>
      <c r="AD82"/>
    </row>
    <row r="83" spans="9:30" x14ac:dyDescent="0.2">
      <c r="I83"/>
      <c r="K83" s="36"/>
      <c r="M83" s="45"/>
      <c r="W83" s="19"/>
      <c r="AD83"/>
    </row>
    <row r="84" spans="9:30" x14ac:dyDescent="0.2">
      <c r="I84"/>
      <c r="K84" s="36"/>
      <c r="M84" s="45"/>
      <c r="W84" s="19"/>
      <c r="AD84"/>
    </row>
    <row r="85" spans="9:30" x14ac:dyDescent="0.2">
      <c r="I85"/>
      <c r="K85" s="36"/>
      <c r="M85" s="45"/>
      <c r="W85" s="19"/>
      <c r="AD85"/>
    </row>
    <row r="86" spans="9:30" x14ac:dyDescent="0.2">
      <c r="I86"/>
      <c r="K86" s="36"/>
      <c r="M86" s="45"/>
      <c r="W86" s="19"/>
      <c r="AD86"/>
    </row>
    <row r="87" spans="9:30" x14ac:dyDescent="0.2">
      <c r="I87"/>
      <c r="K87" s="36"/>
      <c r="M87" s="45"/>
      <c r="W87" s="19"/>
      <c r="AD87"/>
    </row>
    <row r="88" spans="9:30" x14ac:dyDescent="0.2">
      <c r="I88"/>
      <c r="K88" s="36"/>
      <c r="M88" s="45"/>
      <c r="W88" s="19"/>
      <c r="AD88"/>
    </row>
    <row r="89" spans="9:30" x14ac:dyDescent="0.2">
      <c r="I89"/>
      <c r="K89" s="36"/>
      <c r="M89" s="45"/>
      <c r="W89" s="19"/>
      <c r="AD89"/>
    </row>
    <row r="90" spans="9:30" x14ac:dyDescent="0.2">
      <c r="I90"/>
      <c r="K90" s="36"/>
      <c r="M90" s="45"/>
      <c r="W90" s="19"/>
      <c r="AD90"/>
    </row>
    <row r="91" spans="9:30" x14ac:dyDescent="0.2">
      <c r="I91"/>
      <c r="K91" s="36"/>
      <c r="M91" s="45"/>
      <c r="W91" s="19"/>
      <c r="AD91"/>
    </row>
    <row r="92" spans="9:30" x14ac:dyDescent="0.2">
      <c r="I92"/>
      <c r="K92" s="36"/>
      <c r="M92" s="45"/>
      <c r="W92" s="19"/>
      <c r="AD92"/>
    </row>
    <row r="93" spans="9:30" x14ac:dyDescent="0.2">
      <c r="I93"/>
      <c r="K93" s="36"/>
      <c r="M93" s="45"/>
      <c r="W93" s="19"/>
      <c r="AD93"/>
    </row>
    <row r="94" spans="9:30" x14ac:dyDescent="0.2">
      <c r="I94"/>
      <c r="K94" s="36"/>
      <c r="M94" s="45"/>
      <c r="W94" s="19"/>
      <c r="AD94"/>
    </row>
    <row r="95" spans="9:30" x14ac:dyDescent="0.2">
      <c r="I95"/>
      <c r="K95" s="36"/>
      <c r="M95" s="45"/>
      <c r="W95" s="19"/>
      <c r="AD95"/>
    </row>
    <row r="96" spans="9:30" x14ac:dyDescent="0.2">
      <c r="I96"/>
      <c r="K96" s="36"/>
      <c r="M96" s="45"/>
      <c r="W96" s="19"/>
      <c r="AD96"/>
    </row>
    <row r="97" spans="9:30" x14ac:dyDescent="0.2">
      <c r="I97"/>
      <c r="K97" s="36"/>
      <c r="M97" s="45"/>
      <c r="W97" s="19"/>
      <c r="AD97"/>
    </row>
    <row r="98" spans="9:30" x14ac:dyDescent="0.2">
      <c r="I98"/>
      <c r="K98" s="36"/>
      <c r="M98" s="45"/>
      <c r="W98" s="19"/>
      <c r="AD98"/>
    </row>
  </sheetData>
  <pageMargins left="0.75" right="0.75" top="1" bottom="1" header="0.5" footer="0.5"/>
  <pageSetup paperSize="9" scale="10" orientation="landscape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Erbe</vt:lpstr>
      <vt:lpstr>Fieni</vt:lpstr>
      <vt:lpstr>erba di avena</vt:lpstr>
      <vt:lpstr>Dettagli1</vt:lpstr>
      <vt:lpstr>erba di loietto</vt:lpstr>
      <vt:lpstr>erba di medica</vt:lpstr>
    </vt:vector>
  </TitlesOfParts>
  <Company>UNIVERSITA' DI SASSARI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Dipartimento di scienze zootecnice</dc:creator>
  <cp:lastModifiedBy>CANNAS Antonello</cp:lastModifiedBy>
  <dcterms:created xsi:type="dcterms:W3CDTF">2004-12-20T08:48:08Z</dcterms:created>
  <dcterms:modified xsi:type="dcterms:W3CDTF">2025-01-08T22:20:25Z</dcterms:modified>
</cp:coreProperties>
</file>